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rtition 03 - NTFS - 132.07 GB - DU LIEU\Root\P.TCKH\2024\4.BAO CAO\4.BC UBND HUYỆN\12.BC MTQG\BC GN MTQG theo 2048-STC\"/>
    </mc:Choice>
  </mc:AlternateContent>
  <xr:revisionPtr revIDLastSave="0" documentId="13_ncr:1_{3BF88079-6DCF-4B73-998F-FECB70D4EC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S 01.1" sheetId="1" r:id="rId1"/>
  </sheets>
  <definedNames>
    <definedName name="_xlnm.Print_Area" localSheetId="0">'BS 01.1'!$A$1:$Q$119</definedName>
  </definedNames>
  <calcPr calcId="191029"/>
</workbook>
</file>

<file path=xl/calcChain.xml><?xml version="1.0" encoding="utf-8"?>
<calcChain xmlns="http://schemas.openxmlformats.org/spreadsheetml/2006/main">
  <c r="H17" i="1" l="1"/>
  <c r="G17" i="1"/>
  <c r="F17" i="1"/>
  <c r="D17" i="1"/>
  <c r="C17" i="1"/>
  <c r="P35" i="1"/>
  <c r="P34" i="1" s="1"/>
  <c r="D35" i="1"/>
  <c r="L78" i="1"/>
  <c r="L77" i="1"/>
  <c r="L76" i="1"/>
  <c r="L74" i="1"/>
  <c r="L73" i="1"/>
  <c r="L72" i="1"/>
  <c r="L70" i="1"/>
  <c r="L69" i="1"/>
  <c r="L68" i="1"/>
  <c r="L66" i="1"/>
  <c r="L65" i="1"/>
  <c r="L64" i="1"/>
  <c r="G64" i="1" s="1"/>
  <c r="G78" i="1"/>
  <c r="G77" i="1"/>
  <c r="G76" i="1"/>
  <c r="G74" i="1"/>
  <c r="G73" i="1"/>
  <c r="G72" i="1"/>
  <c r="G70" i="1"/>
  <c r="G69" i="1"/>
  <c r="G68" i="1"/>
  <c r="G66" i="1"/>
  <c r="G65" i="1"/>
  <c r="P31" i="1"/>
  <c r="P30" i="1" s="1"/>
  <c r="L37" i="1"/>
  <c r="L36" i="1"/>
  <c r="L35" i="1"/>
  <c r="L33" i="1"/>
  <c r="L32" i="1"/>
  <c r="L31" i="1"/>
  <c r="L17" i="1" s="1"/>
  <c r="L29" i="1"/>
  <c r="L28" i="1"/>
  <c r="G28" i="1" s="1"/>
  <c r="L27" i="1"/>
  <c r="L25" i="1"/>
  <c r="L24" i="1"/>
  <c r="L23" i="1"/>
  <c r="J26" i="1"/>
  <c r="H36" i="1"/>
  <c r="G36" i="1" s="1"/>
  <c r="H35" i="1"/>
  <c r="G35" i="1"/>
  <c r="G34" i="1" s="1"/>
  <c r="H33" i="1"/>
  <c r="G33" i="1" s="1"/>
  <c r="H32" i="1"/>
  <c r="G32" i="1"/>
  <c r="H31" i="1"/>
  <c r="H29" i="1"/>
  <c r="G29" i="1" s="1"/>
  <c r="H28" i="1"/>
  <c r="H27" i="1"/>
  <c r="O27" i="1"/>
  <c r="L26" i="1"/>
  <c r="H25" i="1"/>
  <c r="G25" i="1" s="1"/>
  <c r="L22" i="1"/>
  <c r="H24" i="1"/>
  <c r="G24" i="1" s="1"/>
  <c r="G23" i="1"/>
  <c r="H23" i="1"/>
  <c r="C24" i="1"/>
  <c r="C15" i="1"/>
  <c r="N34" i="1"/>
  <c r="M34" i="1"/>
  <c r="O34" i="1" s="1"/>
  <c r="L34" i="1"/>
  <c r="J34" i="1"/>
  <c r="I34" i="1"/>
  <c r="H34" i="1"/>
  <c r="F34" i="1"/>
  <c r="E34" i="1"/>
  <c r="D34" i="1"/>
  <c r="K34" i="1" s="1"/>
  <c r="N30" i="1"/>
  <c r="M30" i="1"/>
  <c r="O30" i="1" s="1"/>
  <c r="L30" i="1"/>
  <c r="J30" i="1"/>
  <c r="F30" i="1"/>
  <c r="E30" i="1"/>
  <c r="N26" i="1"/>
  <c r="M26" i="1"/>
  <c r="O26" i="1" s="1"/>
  <c r="I26" i="1"/>
  <c r="F26" i="1"/>
  <c r="E26" i="1"/>
  <c r="D26" i="1"/>
  <c r="C26" i="1"/>
  <c r="N22" i="1"/>
  <c r="M22" i="1"/>
  <c r="J22" i="1"/>
  <c r="I22" i="1"/>
  <c r="F22" i="1"/>
  <c r="E22" i="1"/>
  <c r="D22" i="1"/>
  <c r="C22" i="1"/>
  <c r="C63" i="1"/>
  <c r="F10" i="1"/>
  <c r="C62" i="1"/>
  <c r="P62" i="1"/>
  <c r="O62" i="1"/>
  <c r="N62" i="1"/>
  <c r="M62" i="1"/>
  <c r="L62" i="1"/>
  <c r="K62" i="1"/>
  <c r="J62" i="1"/>
  <c r="I62" i="1"/>
  <c r="I59" i="1" s="1"/>
  <c r="I57" i="1" s="1"/>
  <c r="H62" i="1"/>
  <c r="G62" i="1"/>
  <c r="F62" i="1"/>
  <c r="F15" i="1" s="1"/>
  <c r="E62" i="1"/>
  <c r="E15" i="1" s="1"/>
  <c r="D62" i="1"/>
  <c r="P61" i="1"/>
  <c r="P59" i="1" s="1"/>
  <c r="O61" i="1"/>
  <c r="N61" i="1"/>
  <c r="M61" i="1"/>
  <c r="K61" i="1"/>
  <c r="K59" i="1" s="1"/>
  <c r="J61" i="1"/>
  <c r="I61" i="1"/>
  <c r="H61" i="1"/>
  <c r="H59" i="1" s="1"/>
  <c r="F61" i="1"/>
  <c r="E61" i="1"/>
  <c r="D61" i="1"/>
  <c r="D59" i="1" s="1"/>
  <c r="C61" i="1"/>
  <c r="C59" i="1" s="1"/>
  <c r="N59" i="1"/>
  <c r="M59" i="1"/>
  <c r="J59" i="1"/>
  <c r="F59" i="1"/>
  <c r="E59" i="1"/>
  <c r="P58" i="1"/>
  <c r="O58" i="1"/>
  <c r="N58" i="1"/>
  <c r="M58" i="1"/>
  <c r="K58" i="1"/>
  <c r="J58" i="1"/>
  <c r="I58" i="1"/>
  <c r="H58" i="1"/>
  <c r="F58" i="1"/>
  <c r="E58" i="1"/>
  <c r="D58" i="1"/>
  <c r="C58" i="1"/>
  <c r="N57" i="1"/>
  <c r="M57" i="1"/>
  <c r="J57" i="1"/>
  <c r="F57" i="1"/>
  <c r="E57" i="1"/>
  <c r="E17" i="1"/>
  <c r="F11" i="1"/>
  <c r="J17" i="1"/>
  <c r="J11" i="1" s="1"/>
  <c r="M17" i="1"/>
  <c r="M11" i="1" s="1"/>
  <c r="N17" i="1"/>
  <c r="N11" i="1" s="1"/>
  <c r="O17" i="1"/>
  <c r="E18" i="1"/>
  <c r="D20" i="1"/>
  <c r="D18" i="1" s="1"/>
  <c r="E20" i="1"/>
  <c r="E14" i="1" s="1"/>
  <c r="F20" i="1"/>
  <c r="F18" i="1" s="1"/>
  <c r="H20" i="1"/>
  <c r="I20" i="1"/>
  <c r="J20" i="1"/>
  <c r="K20" i="1"/>
  <c r="L20" i="1"/>
  <c r="M20" i="1"/>
  <c r="N20" i="1"/>
  <c r="O20" i="1"/>
  <c r="D21" i="1"/>
  <c r="E21" i="1"/>
  <c r="F21" i="1"/>
  <c r="H21" i="1"/>
  <c r="H15" i="1" s="1"/>
  <c r="I21" i="1"/>
  <c r="J21" i="1"/>
  <c r="K21" i="1"/>
  <c r="K15" i="1" s="1"/>
  <c r="L21" i="1"/>
  <c r="M21" i="1"/>
  <c r="N21" i="1"/>
  <c r="O21" i="1"/>
  <c r="O15" i="1" s="1"/>
  <c r="C21" i="1"/>
  <c r="C20" i="1"/>
  <c r="F14" i="1"/>
  <c r="I14" i="1"/>
  <c r="J14" i="1"/>
  <c r="N14" i="1"/>
  <c r="N15" i="1"/>
  <c r="D15" i="1"/>
  <c r="F25" i="1"/>
  <c r="P25" i="1" s="1"/>
  <c r="P24" i="1"/>
  <c r="P22" i="1" s="1"/>
  <c r="P23" i="1"/>
  <c r="C23" i="1"/>
  <c r="P28" i="1"/>
  <c r="C28" i="1"/>
  <c r="F33" i="1"/>
  <c r="P33" i="1" s="1"/>
  <c r="P32" i="1"/>
  <c r="C32" i="1"/>
  <c r="P74" i="1"/>
  <c r="C74" i="1"/>
  <c r="P73" i="1"/>
  <c r="C73" i="1"/>
  <c r="P72" i="1"/>
  <c r="C72" i="1"/>
  <c r="O35" i="1"/>
  <c r="P37" i="1"/>
  <c r="C37" i="1"/>
  <c r="P36" i="1"/>
  <c r="C36" i="1"/>
  <c r="C35" i="1"/>
  <c r="C34" i="1" s="1"/>
  <c r="N75" i="1"/>
  <c r="M75" i="1"/>
  <c r="L75" i="1"/>
  <c r="J75" i="1"/>
  <c r="I75" i="1"/>
  <c r="H75" i="1"/>
  <c r="G75" i="1"/>
  <c r="F75" i="1"/>
  <c r="E75" i="1"/>
  <c r="D75" i="1"/>
  <c r="P78" i="1"/>
  <c r="C78" i="1"/>
  <c r="P77" i="1"/>
  <c r="C77" i="1"/>
  <c r="P76" i="1"/>
  <c r="C76" i="1"/>
  <c r="N63" i="1"/>
  <c r="M63" i="1"/>
  <c r="L63" i="1"/>
  <c r="J63" i="1"/>
  <c r="I63" i="1"/>
  <c r="H63" i="1"/>
  <c r="F63" i="1"/>
  <c r="E63" i="1"/>
  <c r="D63" i="1"/>
  <c r="P66" i="1"/>
  <c r="C66" i="1"/>
  <c r="P65" i="1"/>
  <c r="C65" i="1"/>
  <c r="P64" i="1"/>
  <c r="C64" i="1"/>
  <c r="F29" i="1"/>
  <c r="P29" i="1" s="1"/>
  <c r="P21" i="1" s="1"/>
  <c r="P15" i="1" s="1"/>
  <c r="D67" i="1"/>
  <c r="E67" i="1"/>
  <c r="F67" i="1"/>
  <c r="G67" i="1"/>
  <c r="H67" i="1"/>
  <c r="I67" i="1"/>
  <c r="J67" i="1"/>
  <c r="L67" i="1"/>
  <c r="M67" i="1"/>
  <c r="N67" i="1"/>
  <c r="C71" i="1"/>
  <c r="P70" i="1"/>
  <c r="C70" i="1"/>
  <c r="P69" i="1"/>
  <c r="C69" i="1"/>
  <c r="P68" i="1"/>
  <c r="C68" i="1"/>
  <c r="P27" i="1"/>
  <c r="D31" i="1" s="1"/>
  <c r="C27" i="1"/>
  <c r="E16" i="1" l="1"/>
  <c r="G61" i="1"/>
  <c r="L61" i="1"/>
  <c r="L59" i="1" s="1"/>
  <c r="G63" i="1"/>
  <c r="G58" i="1"/>
  <c r="L15" i="1"/>
  <c r="L58" i="1"/>
  <c r="L57" i="1" s="1"/>
  <c r="E11" i="1"/>
  <c r="G31" i="1"/>
  <c r="G30" i="1" s="1"/>
  <c r="L18" i="1"/>
  <c r="L16" i="1" s="1"/>
  <c r="G27" i="1"/>
  <c r="G26" i="1" s="1"/>
  <c r="H30" i="1"/>
  <c r="G21" i="1"/>
  <c r="G15" i="1" s="1"/>
  <c r="J15" i="1"/>
  <c r="H18" i="1"/>
  <c r="D30" i="1"/>
  <c r="D16" i="1"/>
  <c r="C31" i="1"/>
  <c r="I31" i="1"/>
  <c r="P17" i="1"/>
  <c r="P11" i="1" s="1"/>
  <c r="H11" i="1"/>
  <c r="O14" i="1"/>
  <c r="O12" i="1" s="1"/>
  <c r="P26" i="1"/>
  <c r="N18" i="1"/>
  <c r="J18" i="1"/>
  <c r="M18" i="1"/>
  <c r="I18" i="1"/>
  <c r="H26" i="1"/>
  <c r="G20" i="1"/>
  <c r="G18" i="1" s="1"/>
  <c r="P20" i="1"/>
  <c r="M14" i="1"/>
  <c r="H14" i="1"/>
  <c r="H12" i="1" s="1"/>
  <c r="O18" i="1"/>
  <c r="O16" i="1" s="1"/>
  <c r="K18" i="1"/>
  <c r="L14" i="1"/>
  <c r="L12" i="1" s="1"/>
  <c r="M16" i="1"/>
  <c r="M15" i="1"/>
  <c r="G22" i="1"/>
  <c r="H22" i="1"/>
  <c r="C57" i="1"/>
  <c r="K57" i="1"/>
  <c r="D57" i="1"/>
  <c r="H57" i="1"/>
  <c r="P57" i="1"/>
  <c r="K14" i="1"/>
  <c r="K12" i="1" s="1"/>
  <c r="O11" i="1"/>
  <c r="D11" i="1"/>
  <c r="D10" i="1" s="1"/>
  <c r="C14" i="1"/>
  <c r="C12" i="1" s="1"/>
  <c r="G59" i="1"/>
  <c r="G57" i="1" s="1"/>
  <c r="O59" i="1"/>
  <c r="O57" i="1" s="1"/>
  <c r="I15" i="1"/>
  <c r="I12" i="1" s="1"/>
  <c r="D14" i="1"/>
  <c r="H16" i="1"/>
  <c r="N16" i="1"/>
  <c r="J16" i="1"/>
  <c r="F16" i="1"/>
  <c r="N12" i="1"/>
  <c r="N10" i="1" s="1"/>
  <c r="J12" i="1"/>
  <c r="J10" i="1" s="1"/>
  <c r="F12" i="1"/>
  <c r="M12" i="1"/>
  <c r="M10" i="1" s="1"/>
  <c r="E12" i="1"/>
  <c r="C18" i="1"/>
  <c r="D12" i="1"/>
  <c r="O67" i="1"/>
  <c r="C33" i="1"/>
  <c r="C25" i="1"/>
  <c r="O75" i="1"/>
  <c r="K17" i="1"/>
  <c r="K11" i="1" s="1"/>
  <c r="O63" i="1"/>
  <c r="P67" i="1"/>
  <c r="C75" i="1"/>
  <c r="P75" i="1"/>
  <c r="P63" i="1"/>
  <c r="C67" i="1"/>
  <c r="C29" i="1"/>
  <c r="E10" i="1" l="1"/>
  <c r="L11" i="1"/>
  <c r="G11" i="1"/>
  <c r="K16" i="1"/>
  <c r="K10" i="1"/>
  <c r="G14" i="1"/>
  <c r="G12" i="1" s="1"/>
  <c r="O10" i="1"/>
  <c r="I30" i="1"/>
  <c r="I17" i="1"/>
  <c r="C11" i="1"/>
  <c r="C10" i="1" s="1"/>
  <c r="C30" i="1"/>
  <c r="L10" i="1"/>
  <c r="H10" i="1"/>
  <c r="P18" i="1"/>
  <c r="P16" i="1" s="1"/>
  <c r="P14" i="1"/>
  <c r="P12" i="1" s="1"/>
  <c r="P10" i="1" s="1"/>
  <c r="G16" i="1"/>
  <c r="G10" i="1" l="1"/>
  <c r="C16" i="1"/>
  <c r="I11" i="1"/>
  <c r="I10" i="1" s="1"/>
  <c r="I16" i="1"/>
</calcChain>
</file>

<file path=xl/sharedStrings.xml><?xml version="1.0" encoding="utf-8"?>
<sst xmlns="http://schemas.openxmlformats.org/spreadsheetml/2006/main" count="185" uniqueCount="61">
  <si>
    <t>Đơn vị: Triệu đồng</t>
  </si>
  <si>
    <t>STT</t>
  </si>
  <si>
    <t>Nội dung</t>
  </si>
  <si>
    <t>Tổng số</t>
  </si>
  <si>
    <t>Vốn kế hoạch năm trước được phép kéo dài (nếu có)</t>
  </si>
  <si>
    <t>Vốn kế hoạch giao trong năm 2024</t>
  </si>
  <si>
    <t>Thanh toán vốn kế hoạch kéo dài</t>
  </si>
  <si>
    <t>Thanh toán vốn kế hoạch năm</t>
  </si>
  <si>
    <t>Trong đó</t>
  </si>
  <si>
    <t>Kế hoạch Quốc hội/TTCP giao</t>
  </si>
  <si>
    <t>KH Bộ, ngành, địa phương triển khai</t>
  </si>
  <si>
    <t>Tỷ lệ so với KHV kéo dài</t>
  </si>
  <si>
    <t>Thanh toán khối lượng hoàn thành</t>
  </si>
  <si>
    <t>Vốn tạm ứng theo chế độ chưa thu hồi</t>
  </si>
  <si>
    <t>3=4+6</t>
  </si>
  <si>
    <t>8=9+10</t>
  </si>
  <si>
    <t>A</t>
  </si>
  <si>
    <t>Chương trình mục tiêu quốc gia PTKTXH vùng đồng bào dân tộc thiểu số và miền núi</t>
  </si>
  <si>
    <t>Dự án 1: ….</t>
  </si>
  <si>
    <t>1.1.1</t>
  </si>
  <si>
    <t>….</t>
  </si>
  <si>
    <t>Tiểu dự án 1Dự án 1</t>
  </si>
  <si>
    <t>…..</t>
  </si>
  <si>
    <t>B</t>
  </si>
  <si>
    <t>Chương trình mục tiêu quốc gia xây dựng nông thôn mới</t>
  </si>
  <si>
    <t>Chương trình mục tiêu quốc gia giảm nghèo bền vững</t>
  </si>
  <si>
    <t>C</t>
  </si>
  <si>
    <t>Vốn ngân sách trung ương</t>
  </si>
  <si>
    <t>Vốn ngân sách địa phương</t>
  </si>
  <si>
    <t>Tỷ lệ so với KHV  năm</t>
  </si>
  <si>
    <t>1.1</t>
  </si>
  <si>
    <t>Nội dung số 01</t>
  </si>
  <si>
    <t>Nội dung thành phần số  01: ….</t>
  </si>
  <si>
    <t>Nội dung 01:…</t>
  </si>
  <si>
    <t>11=8/4</t>
  </si>
  <si>
    <t>15=12/5</t>
  </si>
  <si>
    <t>16</t>
  </si>
  <si>
    <t>Vốn kế hoạch được cấp có thểm quyền cho phép kéo dài sang năm sau</t>
  </si>
  <si>
    <t>DỰ ÁN DO ĐỊA PHƯƠNG QUẢN LÝ</t>
  </si>
  <si>
    <t>Biểu số 01.1/CTMTQG</t>
  </si>
  <si>
    <t>Trong đó:</t>
  </si>
  <si>
    <t>Tỉnh</t>
  </si>
  <si>
    <t>Cấp huyện</t>
  </si>
  <si>
    <t>*</t>
  </si>
  <si>
    <t>Năm 2021</t>
  </si>
  <si>
    <t>Năm 2022</t>
  </si>
  <si>
    <t>Năm 2023</t>
  </si>
  <si>
    <t>Năm 2024</t>
  </si>
  <si>
    <t>Vốn kế hoạch năm 2021-2024</t>
  </si>
  <si>
    <t>Lũy kế giải ngân từ đầu năm đến hết tháng 6 năm 2024</t>
  </si>
  <si>
    <t>-</t>
  </si>
  <si>
    <t>1423 chưa pb</t>
  </si>
  <si>
    <t>k có vốn đầu tư</t>
  </si>
  <si>
    <t>1875 chưa pb</t>
  </si>
  <si>
    <t>Ngân sách Trung ương</t>
  </si>
  <si>
    <t>Ngân sách tỉnh</t>
  </si>
  <si>
    <t>Ngân sách huyện đối ứng</t>
  </si>
  <si>
    <t>(kèm theo Báo cáo số       /BC-UBND ngày 10/7/2024 của UBND huyện Bắc Sơn)</t>
  </si>
  <si>
    <t>7=8+12</t>
  </si>
  <si>
    <r>
      <t xml:space="preserve">BÁO CÁO KẾT QUẢ THANH TOÁN VỐN ĐẦU TƯ CÔNG CHƯƠNG TRÌNH MỤC TIÊU QUỐC GIA KẾ HOẠCH NĂM … 
</t>
    </r>
    <r>
      <rPr>
        <i/>
        <sz val="11"/>
        <rFont val="Times New Roman"/>
        <family val="1"/>
      </rPr>
      <t>(Kèm theo báo có số… ngày… tháng…năm… của…)</t>
    </r>
  </si>
  <si>
    <r>
      <rPr>
        <b/>
        <i/>
        <sz val="8"/>
        <rFont val="Times New Roman"/>
        <family val="1"/>
      </rPr>
      <t>Ghi chú:</t>
    </r>
    <r>
      <rPr>
        <sz val="8"/>
        <rFont val="Times New Roman"/>
        <family val="1"/>
      </rPr>
      <t xml:space="preserve"> 
- Đơn vị báo cáo: Chủ đầu tư các dự án, Chương trình; KBNN tỉnh.
- Báo cáo theo các năm: 2021,2022,2023,2024,2025.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</si>
</sst>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.00\ _₫_-;\-* #,##0.00\ _₫_-;_-* &quot;-&quot;??\ _₫_-;_-@_-"/>
    <numFmt numFmtId="165" formatCode="0.0%"/>
  </numFmts>
  <fonts count="13" x14ac:knownFonts="1"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charset val="163"/>
      <scheme val="minor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5">
    <xf numFmtId="0" fontId="0" fillId="0" borderId="0" xfId="0"/>
    <xf numFmtId="41" fontId="1" fillId="0" borderId="0" xfId="0" applyNumberFormat="1" applyFont="1" applyFill="1"/>
    <xf numFmtId="41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/>
    <xf numFmtId="41" fontId="2" fillId="0" borderId="2" xfId="3" applyFont="1" applyFill="1" applyBorder="1" applyAlignment="1">
      <alignment horizontal="right"/>
    </xf>
    <xf numFmtId="41" fontId="1" fillId="0" borderId="2" xfId="3" applyFont="1" applyFill="1" applyBorder="1" applyAlignment="1">
      <alignment horizontal="right"/>
    </xf>
    <xf numFmtId="0" fontId="6" fillId="0" borderId="0" xfId="0" applyFont="1"/>
    <xf numFmtId="0" fontId="7" fillId="0" borderId="0" xfId="0" applyFont="1" applyFill="1" applyAlignment="1"/>
    <xf numFmtId="165" fontId="6" fillId="0" borderId="0" xfId="0" applyNumberFormat="1" applyFont="1" applyFill="1"/>
    <xf numFmtId="41" fontId="7" fillId="0" borderId="0" xfId="0" applyNumberFormat="1" applyFont="1" applyFill="1"/>
    <xf numFmtId="41" fontId="6" fillId="0" borderId="0" xfId="0" applyNumberFormat="1" applyFont="1" applyFill="1" applyAlignment="1">
      <alignment horizontal="center" wrapText="1"/>
    </xf>
    <xf numFmtId="0" fontId="6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/>
    <xf numFmtId="0" fontId="1" fillId="0" borderId="0" xfId="0" applyFont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65" fontId="1" fillId="0" borderId="0" xfId="0" applyNumberFormat="1" applyFont="1" applyFill="1"/>
    <xf numFmtId="41" fontId="8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/>
    <xf numFmtId="0" fontId="10" fillId="0" borderId="2" xfId="0" applyFont="1" applyBorder="1"/>
    <xf numFmtId="165" fontId="5" fillId="0" borderId="2" xfId="0" applyNumberFormat="1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/>
    <xf numFmtId="49" fontId="9" fillId="0" borderId="0" xfId="0" applyNumberFormat="1" applyFont="1" applyFill="1"/>
    <xf numFmtId="41" fontId="2" fillId="0" borderId="2" xfId="3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6" fillId="0" borderId="3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>
      <alignment horizontal="left" wrapText="1" indent="1"/>
    </xf>
    <xf numFmtId="0" fontId="6" fillId="0" borderId="0" xfId="0" applyFont="1" applyFill="1" applyBorder="1"/>
    <xf numFmtId="0" fontId="1" fillId="0" borderId="0" xfId="0" applyFont="1" applyFill="1" applyBorder="1"/>
    <xf numFmtId="1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justify" vertical="center" wrapText="1"/>
    </xf>
    <xf numFmtId="1" fontId="1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justify" vertical="center" wrapText="1"/>
    </xf>
    <xf numFmtId="41" fontId="1" fillId="0" borderId="2" xfId="3" applyFont="1" applyBorder="1" applyAlignment="1">
      <alignment horizontal="right"/>
    </xf>
    <xf numFmtId="9" fontId="1" fillId="0" borderId="2" xfId="3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2" fillId="0" borderId="3" xfId="0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41" fontId="2" fillId="3" borderId="2" xfId="3" applyFont="1" applyFill="1" applyBorder="1" applyAlignment="1">
      <alignment horizontal="right" vertical="center"/>
    </xf>
    <xf numFmtId="0" fontId="6" fillId="3" borderId="0" xfId="0" applyFont="1" applyFill="1"/>
    <xf numFmtId="0" fontId="1" fillId="3" borderId="0" xfId="0" applyFont="1" applyFill="1"/>
  </cellXfs>
  <cellStyles count="4">
    <cellStyle name="Comma" xfId="2" builtinId="3"/>
    <cellStyle name="Comma [0]" xfId="3" builtinId="6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K120"/>
  <sheetViews>
    <sheetView tabSelected="1" view="pageBreakPreview" zoomScaleNormal="100" zoomScaleSheetLayoutView="10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I16" sqref="I16"/>
    </sheetView>
  </sheetViews>
  <sheetFormatPr defaultColWidth="9.140625" defaultRowHeight="15" x14ac:dyDescent="0.25"/>
  <cols>
    <col min="1" max="1" width="5" style="17" customWidth="1"/>
    <col min="2" max="2" width="32.7109375" style="17" customWidth="1"/>
    <col min="3" max="3" width="10.42578125" style="17" bestFit="1" customWidth="1"/>
    <col min="4" max="4" width="12.28515625" style="17" customWidth="1"/>
    <col min="5" max="5" width="12.5703125" style="17" customWidth="1"/>
    <col min="6" max="6" width="12.7109375" style="17" customWidth="1"/>
    <col min="7" max="7" width="9.85546875" style="17" bestFit="1" customWidth="1"/>
    <col min="8" max="8" width="8.7109375" style="17" bestFit="1" customWidth="1"/>
    <col min="9" max="9" width="10.5703125" style="17" bestFit="1" customWidth="1"/>
    <col min="10" max="10" width="9.140625" style="17"/>
    <col min="11" max="11" width="9.7109375" style="17" customWidth="1"/>
    <col min="12" max="13" width="9.85546875" style="17" bestFit="1" customWidth="1"/>
    <col min="14" max="16" width="9.140625" style="17"/>
    <col min="17" max="21" width="9.140625" style="7"/>
    <col min="22" max="16384" width="9.140625" style="17"/>
  </cols>
  <sheetData>
    <row r="1" spans="1:167" s="7" customFormat="1" ht="11.25" x14ac:dyDescent="0.2">
      <c r="B1" s="8"/>
      <c r="C1" s="8"/>
      <c r="D1" s="8"/>
      <c r="E1" s="4"/>
      <c r="F1" s="4"/>
      <c r="G1" s="4"/>
      <c r="H1" s="4"/>
      <c r="I1" s="4"/>
      <c r="J1" s="4"/>
      <c r="K1" s="9"/>
      <c r="L1" s="4"/>
      <c r="M1" s="4"/>
      <c r="N1" s="10" t="s">
        <v>39</v>
      </c>
      <c r="O1" s="9"/>
      <c r="P1" s="11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</row>
    <row r="2" spans="1:167" x14ac:dyDescent="0.25">
      <c r="A2" s="13"/>
      <c r="B2" s="14" t="s">
        <v>59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2"/>
      <c r="R2" s="12"/>
      <c r="S2" s="12"/>
      <c r="T2" s="12"/>
      <c r="U2" s="12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</row>
    <row r="3" spans="1:167" x14ac:dyDescent="0.25">
      <c r="A3" s="18" t="s">
        <v>57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2"/>
      <c r="R3" s="12"/>
      <c r="S3" s="12"/>
      <c r="T3" s="12"/>
      <c r="U3" s="12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</row>
    <row r="4" spans="1:167" x14ac:dyDescent="0.25">
      <c r="A4" s="13"/>
      <c r="B4" s="19"/>
      <c r="C4" s="1"/>
      <c r="D4" s="1"/>
      <c r="E4" s="1"/>
      <c r="F4" s="1"/>
      <c r="G4" s="1"/>
      <c r="H4" s="1"/>
      <c r="I4" s="1"/>
      <c r="J4" s="1"/>
      <c r="K4" s="20"/>
      <c r="L4" s="1"/>
      <c r="M4" s="1"/>
      <c r="N4" s="21" t="s">
        <v>0</v>
      </c>
      <c r="O4" s="21"/>
      <c r="P4" s="21"/>
      <c r="Q4" s="12"/>
      <c r="R4" s="12"/>
      <c r="S4" s="12"/>
      <c r="T4" s="12"/>
      <c r="U4" s="12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</row>
    <row r="5" spans="1:167" s="24" customFormat="1" ht="12.75" x14ac:dyDescent="0.2">
      <c r="A5" s="22" t="s">
        <v>1</v>
      </c>
      <c r="B5" s="22" t="s">
        <v>2</v>
      </c>
      <c r="C5" s="2" t="s">
        <v>48</v>
      </c>
      <c r="D5" s="2"/>
      <c r="E5" s="2"/>
      <c r="F5" s="2"/>
      <c r="G5" s="2" t="s">
        <v>49</v>
      </c>
      <c r="H5" s="2"/>
      <c r="I5" s="2"/>
      <c r="J5" s="2"/>
      <c r="K5" s="2"/>
      <c r="L5" s="2"/>
      <c r="M5" s="2"/>
      <c r="N5" s="2"/>
      <c r="O5" s="2"/>
      <c r="P5" s="22" t="s">
        <v>37</v>
      </c>
      <c r="Q5" s="12"/>
      <c r="R5" s="12"/>
      <c r="S5" s="12"/>
      <c r="T5" s="12"/>
      <c r="U5" s="12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</row>
    <row r="6" spans="1:167" s="24" customFormat="1" ht="12.75" x14ac:dyDescent="0.2">
      <c r="A6" s="25"/>
      <c r="B6" s="22"/>
      <c r="C6" s="2" t="s">
        <v>3</v>
      </c>
      <c r="D6" s="2" t="s">
        <v>4</v>
      </c>
      <c r="E6" s="2" t="s">
        <v>5</v>
      </c>
      <c r="F6" s="2"/>
      <c r="G6" s="2" t="s">
        <v>3</v>
      </c>
      <c r="H6" s="2" t="s">
        <v>6</v>
      </c>
      <c r="I6" s="2"/>
      <c r="J6" s="2"/>
      <c r="K6" s="2"/>
      <c r="L6" s="2" t="s">
        <v>7</v>
      </c>
      <c r="M6" s="2"/>
      <c r="N6" s="2"/>
      <c r="O6" s="2"/>
      <c r="P6" s="22"/>
      <c r="Q6" s="12"/>
      <c r="R6" s="12"/>
      <c r="S6" s="12"/>
      <c r="T6" s="12"/>
      <c r="U6" s="12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</row>
    <row r="7" spans="1:167" s="24" customFormat="1" ht="12.75" x14ac:dyDescent="0.2">
      <c r="A7" s="25"/>
      <c r="B7" s="22"/>
      <c r="C7" s="2"/>
      <c r="D7" s="2"/>
      <c r="E7" s="2" t="s">
        <v>9</v>
      </c>
      <c r="F7" s="2" t="s">
        <v>10</v>
      </c>
      <c r="G7" s="2"/>
      <c r="H7" s="2" t="s">
        <v>3</v>
      </c>
      <c r="I7" s="2" t="s">
        <v>8</v>
      </c>
      <c r="J7" s="2"/>
      <c r="K7" s="26" t="s">
        <v>11</v>
      </c>
      <c r="L7" s="2" t="s">
        <v>3</v>
      </c>
      <c r="M7" s="2" t="s">
        <v>8</v>
      </c>
      <c r="N7" s="2"/>
      <c r="O7" s="26" t="s">
        <v>29</v>
      </c>
      <c r="P7" s="22"/>
      <c r="Q7" s="12"/>
      <c r="R7" s="12"/>
      <c r="S7" s="12"/>
      <c r="T7" s="12"/>
      <c r="U7" s="12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</row>
    <row r="8" spans="1:167" s="24" customFormat="1" ht="63.75" x14ac:dyDescent="0.2">
      <c r="A8" s="25"/>
      <c r="B8" s="22"/>
      <c r="C8" s="2"/>
      <c r="D8" s="2"/>
      <c r="E8" s="2"/>
      <c r="F8" s="2"/>
      <c r="G8" s="2"/>
      <c r="H8" s="2"/>
      <c r="I8" s="27" t="s">
        <v>12</v>
      </c>
      <c r="J8" s="27" t="s">
        <v>13</v>
      </c>
      <c r="K8" s="26"/>
      <c r="L8" s="2"/>
      <c r="M8" s="27" t="s">
        <v>12</v>
      </c>
      <c r="N8" s="27" t="s">
        <v>13</v>
      </c>
      <c r="O8" s="26"/>
      <c r="P8" s="22"/>
      <c r="Q8" s="12"/>
      <c r="R8" s="12"/>
      <c r="S8" s="12"/>
      <c r="T8" s="12"/>
      <c r="U8" s="12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</row>
    <row r="9" spans="1:167" s="24" customFormat="1" ht="12.75" x14ac:dyDescent="0.2">
      <c r="A9" s="3">
        <v>1</v>
      </c>
      <c r="B9" s="3">
        <v>2</v>
      </c>
      <c r="C9" s="3" t="s">
        <v>14</v>
      </c>
      <c r="D9" s="3">
        <v>4</v>
      </c>
      <c r="E9" s="3">
        <v>5</v>
      </c>
      <c r="F9" s="3">
        <v>6</v>
      </c>
      <c r="G9" s="3" t="s">
        <v>58</v>
      </c>
      <c r="H9" s="3" t="s">
        <v>15</v>
      </c>
      <c r="I9" s="3">
        <v>9</v>
      </c>
      <c r="J9" s="3">
        <v>10</v>
      </c>
      <c r="K9" s="28" t="s">
        <v>34</v>
      </c>
      <c r="L9" s="3">
        <v>12</v>
      </c>
      <c r="M9" s="3">
        <v>13</v>
      </c>
      <c r="N9" s="3">
        <v>14</v>
      </c>
      <c r="O9" s="29" t="s">
        <v>35</v>
      </c>
      <c r="P9" s="3" t="s">
        <v>36</v>
      </c>
      <c r="Q9" s="30"/>
      <c r="R9" s="30"/>
      <c r="S9" s="30"/>
      <c r="T9" s="30"/>
      <c r="U9" s="30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</row>
    <row r="10" spans="1:167" s="64" customFormat="1" ht="29.25" x14ac:dyDescent="0.25">
      <c r="A10" s="60"/>
      <c r="B10" s="61" t="s">
        <v>38</v>
      </c>
      <c r="C10" s="62">
        <f>C11+C12</f>
        <v>240545</v>
      </c>
      <c r="D10" s="62">
        <f t="shared" ref="D10:P10" si="0">D11+D12</f>
        <v>16829</v>
      </c>
      <c r="E10" s="62">
        <f t="shared" si="0"/>
        <v>0</v>
      </c>
      <c r="F10" s="62">
        <f t="shared" si="0"/>
        <v>223716</v>
      </c>
      <c r="G10" s="62">
        <f t="shared" si="0"/>
        <v>184453</v>
      </c>
      <c r="H10" s="62">
        <f t="shared" si="0"/>
        <v>15213</v>
      </c>
      <c r="I10" s="62">
        <f t="shared" si="0"/>
        <v>15213</v>
      </c>
      <c r="J10" s="62">
        <f t="shared" si="0"/>
        <v>0</v>
      </c>
      <c r="K10" s="62">
        <f t="shared" si="0"/>
        <v>0</v>
      </c>
      <c r="L10" s="62">
        <f t="shared" si="0"/>
        <v>169240</v>
      </c>
      <c r="M10" s="62">
        <f t="shared" si="0"/>
        <v>169240</v>
      </c>
      <c r="N10" s="62">
        <f t="shared" si="0"/>
        <v>0</v>
      </c>
      <c r="O10" s="62">
        <f t="shared" si="0"/>
        <v>0.8228659541318355</v>
      </c>
      <c r="P10" s="62">
        <f t="shared" si="0"/>
        <v>56092</v>
      </c>
      <c r="Q10" s="63"/>
      <c r="R10" s="63"/>
      <c r="S10" s="63"/>
      <c r="T10" s="63"/>
      <c r="U10" s="63"/>
    </row>
    <row r="11" spans="1:167" x14ac:dyDescent="0.25">
      <c r="A11" s="33"/>
      <c r="B11" s="34" t="s">
        <v>27</v>
      </c>
      <c r="C11" s="6">
        <f>C17+C58</f>
        <v>187964</v>
      </c>
      <c r="D11" s="6">
        <f>D17+D58</f>
        <v>16829</v>
      </c>
      <c r="E11" s="6">
        <f t="shared" ref="E11:P11" si="1">E17+E58</f>
        <v>0</v>
      </c>
      <c r="F11" s="6">
        <f t="shared" si="1"/>
        <v>171135</v>
      </c>
      <c r="G11" s="6">
        <f t="shared" si="1"/>
        <v>132066</v>
      </c>
      <c r="H11" s="6">
        <f t="shared" si="1"/>
        <v>15213</v>
      </c>
      <c r="I11" s="6">
        <f t="shared" si="1"/>
        <v>15213</v>
      </c>
      <c r="J11" s="6">
        <f t="shared" si="1"/>
        <v>0</v>
      </c>
      <c r="K11" s="6">
        <f t="shared" si="1"/>
        <v>0</v>
      </c>
      <c r="L11" s="6">
        <f t="shared" si="1"/>
        <v>116853</v>
      </c>
      <c r="M11" s="6">
        <f t="shared" si="1"/>
        <v>116853</v>
      </c>
      <c r="N11" s="6">
        <f t="shared" si="1"/>
        <v>0</v>
      </c>
      <c r="O11" s="6">
        <f t="shared" si="1"/>
        <v>0.8228659541318355</v>
      </c>
      <c r="P11" s="6">
        <f t="shared" si="1"/>
        <v>55898</v>
      </c>
      <c r="Q11" s="35"/>
      <c r="R11" s="35"/>
      <c r="S11" s="35"/>
      <c r="T11" s="35"/>
      <c r="U11" s="35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pans="1:167" x14ac:dyDescent="0.25">
      <c r="A12" s="33"/>
      <c r="B12" s="34" t="s">
        <v>28</v>
      </c>
      <c r="C12" s="6">
        <f>C14+C15</f>
        <v>52581</v>
      </c>
      <c r="D12" s="6">
        <f>D14+D15</f>
        <v>0</v>
      </c>
      <c r="E12" s="6">
        <f t="shared" ref="E12:P12" si="2">E14+E15</f>
        <v>0</v>
      </c>
      <c r="F12" s="6">
        <f t="shared" si="2"/>
        <v>52581</v>
      </c>
      <c r="G12" s="6">
        <f t="shared" si="2"/>
        <v>52387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52387</v>
      </c>
      <c r="M12" s="6">
        <f t="shared" si="2"/>
        <v>52387</v>
      </c>
      <c r="N12" s="6">
        <f t="shared" si="2"/>
        <v>0</v>
      </c>
      <c r="O12" s="6">
        <f t="shared" si="2"/>
        <v>0</v>
      </c>
      <c r="P12" s="6">
        <f t="shared" si="2"/>
        <v>194</v>
      </c>
      <c r="Q12" s="35"/>
      <c r="R12" s="35"/>
      <c r="S12" s="35"/>
      <c r="T12" s="35"/>
      <c r="U12" s="35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</row>
    <row r="13" spans="1:167" x14ac:dyDescent="0.25">
      <c r="A13" s="33"/>
      <c r="B13" s="37" t="s">
        <v>40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8"/>
      <c r="R13" s="38"/>
      <c r="S13" s="38"/>
      <c r="T13" s="38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</row>
    <row r="14" spans="1:167" x14ac:dyDescent="0.25">
      <c r="A14" s="33"/>
      <c r="B14" s="37" t="s">
        <v>41</v>
      </c>
      <c r="C14" s="6">
        <f>C20+C61</f>
        <v>46791</v>
      </c>
      <c r="D14" s="6">
        <f>D20+D61</f>
        <v>0</v>
      </c>
      <c r="E14" s="6">
        <f t="shared" ref="E14:P14" si="3">E20+E61</f>
        <v>0</v>
      </c>
      <c r="F14" s="6">
        <f t="shared" si="3"/>
        <v>46791</v>
      </c>
      <c r="G14" s="6">
        <f t="shared" si="3"/>
        <v>46756</v>
      </c>
      <c r="H14" s="6">
        <f t="shared" si="3"/>
        <v>0</v>
      </c>
      <c r="I14" s="6">
        <f t="shared" si="3"/>
        <v>0</v>
      </c>
      <c r="J14" s="6">
        <f t="shared" si="3"/>
        <v>0</v>
      </c>
      <c r="K14" s="6">
        <f t="shared" si="3"/>
        <v>0</v>
      </c>
      <c r="L14" s="6">
        <f t="shared" si="3"/>
        <v>46756</v>
      </c>
      <c r="M14" s="6">
        <f t="shared" si="3"/>
        <v>46756</v>
      </c>
      <c r="N14" s="6">
        <f t="shared" si="3"/>
        <v>0</v>
      </c>
      <c r="O14" s="6">
        <f t="shared" si="3"/>
        <v>0</v>
      </c>
      <c r="P14" s="6">
        <f t="shared" si="3"/>
        <v>35</v>
      </c>
      <c r="Q14" s="38"/>
      <c r="R14" s="38"/>
      <c r="S14" s="38"/>
      <c r="T14" s="38"/>
      <c r="U14" s="38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pans="1:167" x14ac:dyDescent="0.25">
      <c r="A15" s="33"/>
      <c r="B15" s="37" t="s">
        <v>42</v>
      </c>
      <c r="C15" s="6">
        <f>C21+C62</f>
        <v>5790</v>
      </c>
      <c r="D15" s="6">
        <f>D21+D62</f>
        <v>0</v>
      </c>
      <c r="E15" s="6">
        <f t="shared" ref="E15:P15" si="4">E21+E62</f>
        <v>0</v>
      </c>
      <c r="F15" s="6">
        <f t="shared" si="4"/>
        <v>5790</v>
      </c>
      <c r="G15" s="6">
        <f t="shared" si="4"/>
        <v>5631</v>
      </c>
      <c r="H15" s="6">
        <f t="shared" si="4"/>
        <v>0</v>
      </c>
      <c r="I15" s="6">
        <f t="shared" si="4"/>
        <v>0</v>
      </c>
      <c r="J15" s="6">
        <f t="shared" si="4"/>
        <v>0</v>
      </c>
      <c r="K15" s="6">
        <f t="shared" si="4"/>
        <v>0</v>
      </c>
      <c r="L15" s="6">
        <f t="shared" si="4"/>
        <v>5631</v>
      </c>
      <c r="M15" s="6">
        <f t="shared" si="4"/>
        <v>5631</v>
      </c>
      <c r="N15" s="6">
        <f t="shared" si="4"/>
        <v>0</v>
      </c>
      <c r="O15" s="6">
        <f t="shared" si="4"/>
        <v>0</v>
      </c>
      <c r="P15" s="6">
        <f t="shared" si="4"/>
        <v>159</v>
      </c>
      <c r="Q15" s="38"/>
      <c r="R15" s="38"/>
      <c r="S15" s="38"/>
      <c r="T15" s="38"/>
      <c r="U15" s="38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</row>
    <row r="16" spans="1:167" ht="42.75" x14ac:dyDescent="0.25">
      <c r="A16" s="40" t="s">
        <v>16</v>
      </c>
      <c r="B16" s="41" t="s">
        <v>17</v>
      </c>
      <c r="C16" s="32">
        <f>C17+C18</f>
        <v>127637</v>
      </c>
      <c r="D16" s="32">
        <f t="shared" ref="D16:P16" si="5">D17+D18</f>
        <v>16829</v>
      </c>
      <c r="E16" s="32">
        <f t="shared" si="5"/>
        <v>0</v>
      </c>
      <c r="F16" s="32">
        <f t="shared" si="5"/>
        <v>110808</v>
      </c>
      <c r="G16" s="32">
        <f t="shared" si="5"/>
        <v>79423</v>
      </c>
      <c r="H16" s="32">
        <f t="shared" si="5"/>
        <v>15213</v>
      </c>
      <c r="I16" s="32">
        <f t="shared" si="5"/>
        <v>15213</v>
      </c>
      <c r="J16" s="32">
        <f t="shared" si="5"/>
        <v>0</v>
      </c>
      <c r="K16" s="32">
        <f t="shared" si="5"/>
        <v>0</v>
      </c>
      <c r="L16" s="32">
        <f t="shared" si="5"/>
        <v>64210</v>
      </c>
      <c r="M16" s="32">
        <f t="shared" si="5"/>
        <v>64210</v>
      </c>
      <c r="N16" s="32">
        <f t="shared" si="5"/>
        <v>0</v>
      </c>
      <c r="O16" s="32">
        <f t="shared" si="5"/>
        <v>0.8228659541318355</v>
      </c>
      <c r="P16" s="32">
        <f t="shared" si="5"/>
        <v>48214</v>
      </c>
    </row>
    <row r="17" spans="1:167" x14ac:dyDescent="0.25">
      <c r="A17" s="33"/>
      <c r="B17" s="34" t="s">
        <v>27</v>
      </c>
      <c r="C17" s="6">
        <f>C23+C27+C31+C35</f>
        <v>127637</v>
      </c>
      <c r="D17" s="6">
        <f>D23+D27+D31+D35</f>
        <v>16829</v>
      </c>
      <c r="E17" s="6">
        <f t="shared" ref="D17:P17" si="6">E23+E27+E31+E35</f>
        <v>0</v>
      </c>
      <c r="F17" s="6">
        <f>F23+F27+F31+F35</f>
        <v>110808</v>
      </c>
      <c r="G17" s="6">
        <f>G23+G27+G31+G35</f>
        <v>79423</v>
      </c>
      <c r="H17" s="6">
        <f>H23+H27+H31+H35</f>
        <v>15213</v>
      </c>
      <c r="I17" s="6">
        <f t="shared" si="6"/>
        <v>15213</v>
      </c>
      <c r="J17" s="6">
        <f t="shared" si="6"/>
        <v>0</v>
      </c>
      <c r="K17" s="6">
        <f t="shared" si="6"/>
        <v>0</v>
      </c>
      <c r="L17" s="6">
        <f t="shared" si="6"/>
        <v>64210</v>
      </c>
      <c r="M17" s="6">
        <f t="shared" si="6"/>
        <v>64210</v>
      </c>
      <c r="N17" s="6">
        <f t="shared" si="6"/>
        <v>0</v>
      </c>
      <c r="O17" s="6">
        <f t="shared" si="6"/>
        <v>0.8228659541318355</v>
      </c>
      <c r="P17" s="6">
        <f t="shared" si="6"/>
        <v>48214</v>
      </c>
      <c r="Q17" s="35"/>
      <c r="R17" s="35"/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</row>
    <row r="18" spans="1:167" x14ac:dyDescent="0.25">
      <c r="A18" s="33"/>
      <c r="B18" s="34" t="s">
        <v>28</v>
      </c>
      <c r="C18" s="6">
        <f>C20+C21</f>
        <v>0</v>
      </c>
      <c r="D18" s="6">
        <f t="shared" ref="D18:P18" si="7">D20+D21</f>
        <v>0</v>
      </c>
      <c r="E18" s="6">
        <f t="shared" si="7"/>
        <v>0</v>
      </c>
      <c r="F18" s="6">
        <f t="shared" si="7"/>
        <v>0</v>
      </c>
      <c r="G18" s="6">
        <f t="shared" si="7"/>
        <v>0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7"/>
        <v>0</v>
      </c>
      <c r="N18" s="6">
        <f t="shared" si="7"/>
        <v>0</v>
      </c>
      <c r="O18" s="6">
        <f t="shared" si="7"/>
        <v>0</v>
      </c>
      <c r="P18" s="6">
        <f t="shared" si="7"/>
        <v>0</v>
      </c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</row>
    <row r="19" spans="1:167" x14ac:dyDescent="0.25">
      <c r="A19" s="33"/>
      <c r="B19" s="37" t="s">
        <v>40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8"/>
      <c r="R19" s="38"/>
      <c r="S19" s="38"/>
      <c r="T19" s="38"/>
      <c r="U19" s="38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</row>
    <row r="20" spans="1:167" x14ac:dyDescent="0.25">
      <c r="A20" s="33"/>
      <c r="B20" s="37" t="s">
        <v>41</v>
      </c>
      <c r="C20" s="6">
        <f>C24+C28+C32+C36</f>
        <v>0</v>
      </c>
      <c r="D20" s="6">
        <f t="shared" ref="D20:P20" si="8">D24+D28+D32+D36</f>
        <v>0</v>
      </c>
      <c r="E20" s="6">
        <f t="shared" si="8"/>
        <v>0</v>
      </c>
      <c r="F20" s="6">
        <f t="shared" si="8"/>
        <v>0</v>
      </c>
      <c r="G20" s="6">
        <f t="shared" si="8"/>
        <v>0</v>
      </c>
      <c r="H20" s="6">
        <f t="shared" si="8"/>
        <v>0</v>
      </c>
      <c r="I20" s="6">
        <f t="shared" si="8"/>
        <v>0</v>
      </c>
      <c r="J20" s="6">
        <f t="shared" si="8"/>
        <v>0</v>
      </c>
      <c r="K20" s="6">
        <f t="shared" si="8"/>
        <v>0</v>
      </c>
      <c r="L20" s="6">
        <f t="shared" si="8"/>
        <v>0</v>
      </c>
      <c r="M20" s="6">
        <f t="shared" si="8"/>
        <v>0</v>
      </c>
      <c r="N20" s="6">
        <f t="shared" si="8"/>
        <v>0</v>
      </c>
      <c r="O20" s="6">
        <f t="shared" si="8"/>
        <v>0</v>
      </c>
      <c r="P20" s="6">
        <f t="shared" si="8"/>
        <v>0</v>
      </c>
      <c r="Q20" s="38"/>
      <c r="R20" s="38"/>
      <c r="S20" s="38"/>
      <c r="T20" s="38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</row>
    <row r="21" spans="1:167" x14ac:dyDescent="0.25">
      <c r="A21" s="33"/>
      <c r="B21" s="37" t="s">
        <v>42</v>
      </c>
      <c r="C21" s="6">
        <f>C25+C29+C33+C37</f>
        <v>0</v>
      </c>
      <c r="D21" s="6">
        <f t="shared" ref="D21:P21" si="9">D25+D29+D33+D37</f>
        <v>0</v>
      </c>
      <c r="E21" s="6">
        <f t="shared" si="9"/>
        <v>0</v>
      </c>
      <c r="F21" s="6">
        <f t="shared" si="9"/>
        <v>0</v>
      </c>
      <c r="G21" s="6">
        <f t="shared" si="9"/>
        <v>0</v>
      </c>
      <c r="H21" s="6">
        <f t="shared" si="9"/>
        <v>0</v>
      </c>
      <c r="I21" s="6">
        <f t="shared" si="9"/>
        <v>0</v>
      </c>
      <c r="J21" s="6">
        <f t="shared" si="9"/>
        <v>0</v>
      </c>
      <c r="K21" s="6">
        <f t="shared" si="9"/>
        <v>0</v>
      </c>
      <c r="L21" s="6">
        <f t="shared" si="9"/>
        <v>0</v>
      </c>
      <c r="M21" s="6">
        <f t="shared" si="9"/>
        <v>0</v>
      </c>
      <c r="N21" s="6">
        <f t="shared" si="9"/>
        <v>0</v>
      </c>
      <c r="O21" s="6">
        <f t="shared" si="9"/>
        <v>0</v>
      </c>
      <c r="P21" s="6">
        <f t="shared" si="9"/>
        <v>0</v>
      </c>
      <c r="Q21" s="38"/>
      <c r="R21" s="38"/>
      <c r="S21" s="38"/>
      <c r="T21" s="38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67" x14ac:dyDescent="0.25">
      <c r="A22" s="42" t="s">
        <v>43</v>
      </c>
      <c r="B22" s="43" t="s">
        <v>44</v>
      </c>
      <c r="C22" s="44">
        <f>SUM(C23:C25)</f>
        <v>0</v>
      </c>
      <c r="D22" s="44">
        <f t="shared" ref="D22" si="10">SUM(D23:D25)</f>
        <v>0</v>
      </c>
      <c r="E22" s="44">
        <f t="shared" ref="E22" si="11">SUM(E23:E25)</f>
        <v>0</v>
      </c>
      <c r="F22" s="44">
        <f t="shared" ref="F22" si="12">SUM(F23:F25)</f>
        <v>0</v>
      </c>
      <c r="G22" s="44">
        <f t="shared" ref="G22" si="13">SUM(G23:G25)</f>
        <v>0</v>
      </c>
      <c r="H22" s="44">
        <f t="shared" ref="H22" si="14">SUM(H23:H25)</f>
        <v>0</v>
      </c>
      <c r="I22" s="44">
        <f t="shared" ref="I22" si="15">SUM(I23:I25)</f>
        <v>0</v>
      </c>
      <c r="J22" s="44">
        <f t="shared" ref="J22" si="16">SUM(J23:J25)</f>
        <v>0</v>
      </c>
      <c r="K22" s="45"/>
      <c r="L22" s="44">
        <f t="shared" ref="L22" si="17">SUM(L23:L25)</f>
        <v>0</v>
      </c>
      <c r="M22" s="44">
        <f t="shared" ref="M22" si="18">SUM(M23:M25)</f>
        <v>0</v>
      </c>
      <c r="N22" s="44">
        <f t="shared" ref="N22" si="19">SUM(N23:N25)</f>
        <v>0</v>
      </c>
      <c r="O22" s="45"/>
      <c r="P22" s="44">
        <f t="shared" ref="P22" si="20">SUM(P23:P25)</f>
        <v>0</v>
      </c>
    </row>
    <row r="23" spans="1:167" x14ac:dyDescent="0.25">
      <c r="A23" s="42" t="s">
        <v>50</v>
      </c>
      <c r="B23" s="43" t="s">
        <v>54</v>
      </c>
      <c r="C23" s="44">
        <f>D23+F23</f>
        <v>0</v>
      </c>
      <c r="D23" s="44"/>
      <c r="E23" s="44"/>
      <c r="F23" s="44"/>
      <c r="G23" s="44">
        <f>H23+L23</f>
        <v>0</v>
      </c>
      <c r="H23" s="44">
        <f>I23+J23</f>
        <v>0</v>
      </c>
      <c r="I23" s="44"/>
      <c r="J23" s="44"/>
      <c r="K23" s="45"/>
      <c r="L23" s="44">
        <f>M23+N23</f>
        <v>0</v>
      </c>
      <c r="M23" s="44"/>
      <c r="N23" s="44"/>
      <c r="O23" s="45"/>
      <c r="P23" s="44">
        <f>F23-M23</f>
        <v>0</v>
      </c>
    </row>
    <row r="24" spans="1:167" x14ac:dyDescent="0.25">
      <c r="A24" s="42" t="s">
        <v>50</v>
      </c>
      <c r="B24" s="43" t="s">
        <v>55</v>
      </c>
      <c r="C24" s="44">
        <f>D24+F24</f>
        <v>0</v>
      </c>
      <c r="D24" s="44"/>
      <c r="E24" s="44"/>
      <c r="F24" s="44"/>
      <c r="G24" s="44">
        <f t="shared" ref="G24:G25" si="21">H24+L24</f>
        <v>0</v>
      </c>
      <c r="H24" s="44">
        <f t="shared" ref="H24:H25" si="22">I24+J24</f>
        <v>0</v>
      </c>
      <c r="I24" s="44"/>
      <c r="J24" s="44"/>
      <c r="K24" s="45"/>
      <c r="L24" s="44">
        <f t="shared" ref="L24:L25" si="23">M24+N24</f>
        <v>0</v>
      </c>
      <c r="M24" s="44"/>
      <c r="N24" s="44"/>
      <c r="O24" s="45"/>
      <c r="P24" s="44">
        <f>F24-M24</f>
        <v>0</v>
      </c>
    </row>
    <row r="25" spans="1:167" x14ac:dyDescent="0.25">
      <c r="A25" s="42" t="s">
        <v>50</v>
      </c>
      <c r="B25" s="43" t="s">
        <v>56</v>
      </c>
      <c r="C25" s="44">
        <f>D25+F25</f>
        <v>0</v>
      </c>
      <c r="D25" s="44"/>
      <c r="E25" s="44"/>
      <c r="F25" s="44">
        <f>F23*5%*0</f>
        <v>0</v>
      </c>
      <c r="G25" s="44">
        <f t="shared" si="21"/>
        <v>0</v>
      </c>
      <c r="H25" s="44">
        <f t="shared" si="22"/>
        <v>0</v>
      </c>
      <c r="I25" s="44"/>
      <c r="J25" s="44"/>
      <c r="K25" s="45"/>
      <c r="L25" s="44">
        <f t="shared" si="23"/>
        <v>0</v>
      </c>
      <c r="M25" s="44"/>
      <c r="N25" s="44"/>
      <c r="O25" s="45"/>
      <c r="P25" s="44">
        <f>F25-M25</f>
        <v>0</v>
      </c>
    </row>
    <row r="26" spans="1:167" x14ac:dyDescent="0.25">
      <c r="A26" s="42" t="s">
        <v>43</v>
      </c>
      <c r="B26" s="43" t="s">
        <v>45</v>
      </c>
      <c r="C26" s="44">
        <f>SUM(C27:C29)</f>
        <v>28450</v>
      </c>
      <c r="D26" s="44">
        <f t="shared" ref="D26" si="24">SUM(D27:D29)</f>
        <v>0</v>
      </c>
      <c r="E26" s="44">
        <f t="shared" ref="E26" si="25">SUM(E27:E29)</f>
        <v>0</v>
      </c>
      <c r="F26" s="44">
        <f t="shared" ref="F26" si="26">SUM(F27:F29)</f>
        <v>28450</v>
      </c>
      <c r="G26" s="44">
        <f t="shared" ref="G26" si="27">SUM(G27:G29)</f>
        <v>13842</v>
      </c>
      <c r="H26" s="44">
        <f t="shared" ref="H26" si="28">SUM(H27:H29)</f>
        <v>0</v>
      </c>
      <c r="I26" s="44">
        <f t="shared" ref="I26" si="29">SUM(I27:I29)</f>
        <v>0</v>
      </c>
      <c r="J26" s="44">
        <f>SUM(J27:J29)</f>
        <v>0</v>
      </c>
      <c r="K26" s="45"/>
      <c r="L26" s="44">
        <f t="shared" ref="L26" si="30">SUM(L27:L29)</f>
        <v>13842</v>
      </c>
      <c r="M26" s="44">
        <f t="shared" ref="M26" si="31">SUM(M27:M29)</f>
        <v>13842</v>
      </c>
      <c r="N26" s="44">
        <f t="shared" ref="N26" si="32">SUM(N27:N29)</f>
        <v>0</v>
      </c>
      <c r="O26" s="45">
        <f>M26/F26</f>
        <v>0.48653778558875221</v>
      </c>
      <c r="P26" s="44">
        <f t="shared" ref="P26" si="33">SUM(P27:P29)</f>
        <v>14608</v>
      </c>
    </row>
    <row r="27" spans="1:167" x14ac:dyDescent="0.25">
      <c r="A27" s="42" t="s">
        <v>50</v>
      </c>
      <c r="B27" s="43" t="s">
        <v>54</v>
      </c>
      <c r="C27" s="44">
        <f>D27+F27</f>
        <v>28450</v>
      </c>
      <c r="D27" s="44"/>
      <c r="E27" s="44"/>
      <c r="F27" s="44">
        <v>28450</v>
      </c>
      <c r="G27" s="44">
        <f t="shared" ref="G27:G29" si="34">H27+L27</f>
        <v>13842</v>
      </c>
      <c r="H27" s="44">
        <f t="shared" ref="H27:H29" si="35">I27+J27</f>
        <v>0</v>
      </c>
      <c r="I27" s="44"/>
      <c r="J27" s="44"/>
      <c r="K27" s="45"/>
      <c r="L27" s="44">
        <f t="shared" ref="L27:L29" si="36">M27+N27</f>
        <v>13842</v>
      </c>
      <c r="M27" s="44">
        <v>13842</v>
      </c>
      <c r="N27" s="44"/>
      <c r="O27" s="45">
        <f>M27/F27</f>
        <v>0.48653778558875221</v>
      </c>
      <c r="P27" s="44">
        <f>F27-M27</f>
        <v>14608</v>
      </c>
    </row>
    <row r="28" spans="1:167" x14ac:dyDescent="0.25">
      <c r="A28" s="42" t="s">
        <v>50</v>
      </c>
      <c r="B28" s="43" t="s">
        <v>55</v>
      </c>
      <c r="C28" s="44">
        <f>D28+F28</f>
        <v>0</v>
      </c>
      <c r="D28" s="44"/>
      <c r="E28" s="44"/>
      <c r="F28" s="44"/>
      <c r="G28" s="44">
        <f t="shared" si="34"/>
        <v>0</v>
      </c>
      <c r="H28" s="44">
        <f t="shared" si="35"/>
        <v>0</v>
      </c>
      <c r="I28" s="44"/>
      <c r="J28" s="44"/>
      <c r="K28" s="44"/>
      <c r="L28" s="44">
        <f t="shared" si="36"/>
        <v>0</v>
      </c>
      <c r="M28" s="44"/>
      <c r="N28" s="44"/>
      <c r="O28" s="44"/>
      <c r="P28" s="44">
        <f>F28-M28</f>
        <v>0</v>
      </c>
    </row>
    <row r="29" spans="1:167" x14ac:dyDescent="0.25">
      <c r="A29" s="42" t="s">
        <v>50</v>
      </c>
      <c r="B29" s="43" t="s">
        <v>56</v>
      </c>
      <c r="C29" s="44">
        <f>D29+F29</f>
        <v>0</v>
      </c>
      <c r="D29" s="44"/>
      <c r="E29" s="44"/>
      <c r="F29" s="44">
        <f>F27*5%*0</f>
        <v>0</v>
      </c>
      <c r="G29" s="44">
        <f t="shared" si="34"/>
        <v>0</v>
      </c>
      <c r="H29" s="44">
        <f t="shared" si="35"/>
        <v>0</v>
      </c>
      <c r="I29" s="44"/>
      <c r="J29" s="44"/>
      <c r="K29" s="44"/>
      <c r="L29" s="44">
        <f t="shared" si="36"/>
        <v>0</v>
      </c>
      <c r="M29" s="44"/>
      <c r="N29" s="44"/>
      <c r="O29" s="44"/>
      <c r="P29" s="44">
        <f>F29-M29</f>
        <v>0</v>
      </c>
      <c r="Q29" s="7" t="s">
        <v>51</v>
      </c>
    </row>
    <row r="30" spans="1:167" x14ac:dyDescent="0.25">
      <c r="A30" s="42" t="s">
        <v>43</v>
      </c>
      <c r="B30" s="43" t="s">
        <v>46</v>
      </c>
      <c r="C30" s="44">
        <f>SUM(C31:C33)</f>
        <v>52111</v>
      </c>
      <c r="D30" s="44">
        <f t="shared" ref="D30" si="37">SUM(D31:D33)</f>
        <v>14608</v>
      </c>
      <c r="E30" s="44">
        <f t="shared" ref="E30" si="38">SUM(E31:E33)</f>
        <v>0</v>
      </c>
      <c r="F30" s="44">
        <f t="shared" ref="F30" si="39">SUM(F31:F33)</f>
        <v>37503</v>
      </c>
      <c r="G30" s="44">
        <f t="shared" ref="G30" si="40">SUM(G31:G33)</f>
        <v>49890</v>
      </c>
      <c r="H30" s="44">
        <f t="shared" ref="H30" si="41">SUM(H31:H33)</f>
        <v>14608</v>
      </c>
      <c r="I30" s="44">
        <f t="shared" ref="I30" si="42">SUM(I31:I33)</f>
        <v>14608</v>
      </c>
      <c r="J30" s="44">
        <f t="shared" ref="J30" si="43">SUM(J31:J33)</f>
        <v>0</v>
      </c>
      <c r="K30" s="45"/>
      <c r="L30" s="44">
        <f t="shared" ref="L30" si="44">SUM(L31:L33)</f>
        <v>35282</v>
      </c>
      <c r="M30" s="44">
        <f t="shared" ref="M30" si="45">SUM(M31:M33)</f>
        <v>35282</v>
      </c>
      <c r="N30" s="44">
        <f t="shared" ref="N30" si="46">SUM(N31:N33)</f>
        <v>0</v>
      </c>
      <c r="O30" s="45">
        <f>M30/F30</f>
        <v>0.94077807108764633</v>
      </c>
      <c r="P30" s="44">
        <f>SUM(P31:P33)</f>
        <v>2221</v>
      </c>
    </row>
    <row r="31" spans="1:167" x14ac:dyDescent="0.25">
      <c r="A31" s="42" t="s">
        <v>50</v>
      </c>
      <c r="B31" s="43" t="s">
        <v>54</v>
      </c>
      <c r="C31" s="44">
        <f>D31+F31</f>
        <v>52111</v>
      </c>
      <c r="D31" s="44">
        <f>P27</f>
        <v>14608</v>
      </c>
      <c r="E31" s="44"/>
      <c r="F31" s="44">
        <v>37503</v>
      </c>
      <c r="G31" s="44">
        <f t="shared" ref="G31:G33" si="47">H31+L31</f>
        <v>49890</v>
      </c>
      <c r="H31" s="44">
        <f t="shared" ref="H31:H33" si="48">I31+J31</f>
        <v>14608</v>
      </c>
      <c r="I31" s="44">
        <f>D31</f>
        <v>14608</v>
      </c>
      <c r="J31" s="44"/>
      <c r="K31" s="44"/>
      <c r="L31" s="44">
        <f t="shared" ref="L31:L33" si="49">M31+N31</f>
        <v>35282</v>
      </c>
      <c r="M31" s="44">
        <v>35282</v>
      </c>
      <c r="N31" s="44"/>
      <c r="O31" s="44"/>
      <c r="P31" s="44">
        <f>F31-M31</f>
        <v>2221</v>
      </c>
    </row>
    <row r="32" spans="1:167" x14ac:dyDescent="0.25">
      <c r="A32" s="42" t="s">
        <v>50</v>
      </c>
      <c r="B32" s="43" t="s">
        <v>55</v>
      </c>
      <c r="C32" s="44">
        <f>D32+F32</f>
        <v>0</v>
      </c>
      <c r="D32" s="44"/>
      <c r="E32" s="44"/>
      <c r="F32" s="44"/>
      <c r="G32" s="44">
        <f t="shared" si="47"/>
        <v>0</v>
      </c>
      <c r="H32" s="44">
        <f t="shared" si="48"/>
        <v>0</v>
      </c>
      <c r="I32" s="44"/>
      <c r="J32" s="44"/>
      <c r="K32" s="44"/>
      <c r="L32" s="44">
        <f t="shared" si="49"/>
        <v>0</v>
      </c>
      <c r="M32" s="44"/>
      <c r="N32" s="44"/>
      <c r="O32" s="44"/>
      <c r="P32" s="44">
        <f>F32-M32</f>
        <v>0</v>
      </c>
    </row>
    <row r="33" spans="1:167" x14ac:dyDescent="0.25">
      <c r="A33" s="42" t="s">
        <v>50</v>
      </c>
      <c r="B33" s="43" t="s">
        <v>56</v>
      </c>
      <c r="C33" s="44">
        <f>D33+F33</f>
        <v>0</v>
      </c>
      <c r="D33" s="44"/>
      <c r="E33" s="44"/>
      <c r="F33" s="44">
        <f>F31*5%*0</f>
        <v>0</v>
      </c>
      <c r="G33" s="44">
        <f t="shared" si="47"/>
        <v>0</v>
      </c>
      <c r="H33" s="44">
        <f t="shared" si="48"/>
        <v>0</v>
      </c>
      <c r="I33" s="44"/>
      <c r="J33" s="44"/>
      <c r="K33" s="44"/>
      <c r="L33" s="44">
        <f t="shared" si="49"/>
        <v>0</v>
      </c>
      <c r="M33" s="44"/>
      <c r="N33" s="44"/>
      <c r="O33" s="44"/>
      <c r="P33" s="44">
        <f>F33-M33</f>
        <v>0</v>
      </c>
      <c r="Q33" s="7" t="s">
        <v>53</v>
      </c>
    </row>
    <row r="34" spans="1:167" x14ac:dyDescent="0.25">
      <c r="A34" s="42" t="s">
        <v>43</v>
      </c>
      <c r="B34" s="43" t="s">
        <v>47</v>
      </c>
      <c r="C34" s="44">
        <f>SUM(C35:C37)</f>
        <v>47076</v>
      </c>
      <c r="D34" s="44">
        <f t="shared" ref="D34" si="50">SUM(D35:D37)</f>
        <v>2221</v>
      </c>
      <c r="E34" s="44">
        <f t="shared" ref="E34" si="51">SUM(E35:E37)</f>
        <v>0</v>
      </c>
      <c r="F34" s="44">
        <f t="shared" ref="F34" si="52">SUM(F35:F37)</f>
        <v>44855</v>
      </c>
      <c r="G34" s="44">
        <f t="shared" ref="G34" si="53">SUM(G35:G37)</f>
        <v>15691</v>
      </c>
      <c r="H34" s="44">
        <f t="shared" ref="H34" si="54">SUM(H35:H37)</f>
        <v>605</v>
      </c>
      <c r="I34" s="44">
        <f t="shared" ref="I34" si="55">SUM(I35:I37)</f>
        <v>605</v>
      </c>
      <c r="J34" s="44">
        <f t="shared" ref="J34" si="56">SUM(J35:J37)</f>
        <v>0</v>
      </c>
      <c r="K34" s="45">
        <f>H34/D34</f>
        <v>0.27239981990094553</v>
      </c>
      <c r="L34" s="44">
        <f t="shared" ref="L34" si="57">SUM(L35:L37)</f>
        <v>15086</v>
      </c>
      <c r="M34" s="44">
        <f t="shared" ref="M34" si="58">SUM(M35:M37)</f>
        <v>15086</v>
      </c>
      <c r="N34" s="44">
        <f t="shared" ref="N34" si="59">SUM(N35:N37)</f>
        <v>0</v>
      </c>
      <c r="O34" s="45">
        <f>M34/F34</f>
        <v>0.33632816854308328</v>
      </c>
      <c r="P34" s="44">
        <f t="shared" ref="P34" si="60">SUM(P35:P37)</f>
        <v>31385</v>
      </c>
    </row>
    <row r="35" spans="1:167" x14ac:dyDescent="0.25">
      <c r="A35" s="42" t="s">
        <v>50</v>
      </c>
      <c r="B35" s="43" t="s">
        <v>54</v>
      </c>
      <c r="C35" s="44">
        <f>D35+F35</f>
        <v>47076</v>
      </c>
      <c r="D35" s="44">
        <f>P31</f>
        <v>2221</v>
      </c>
      <c r="E35" s="44"/>
      <c r="F35" s="44">
        <v>44855</v>
      </c>
      <c r="G35" s="44">
        <f t="shared" ref="G35:G36" si="61">H35+L35</f>
        <v>15691</v>
      </c>
      <c r="H35" s="44">
        <f t="shared" ref="H35:H36" si="62">I35+J35</f>
        <v>605</v>
      </c>
      <c r="I35" s="44">
        <v>605</v>
      </c>
      <c r="J35" s="44"/>
      <c r="K35" s="45"/>
      <c r="L35" s="44">
        <f t="shared" ref="L35:L37" si="63">M35+N35</f>
        <v>15086</v>
      </c>
      <c r="M35" s="44">
        <v>15086</v>
      </c>
      <c r="N35" s="44"/>
      <c r="O35" s="45">
        <f>M35/F35</f>
        <v>0.33632816854308328</v>
      </c>
      <c r="P35" s="44">
        <f>(D35+F35)-(H35+M35)</f>
        <v>31385</v>
      </c>
    </row>
    <row r="36" spans="1:167" x14ac:dyDescent="0.25">
      <c r="A36" s="42" t="s">
        <v>50</v>
      </c>
      <c r="B36" s="43" t="s">
        <v>55</v>
      </c>
      <c r="C36" s="44">
        <f>D36+F36</f>
        <v>0</v>
      </c>
      <c r="D36" s="44"/>
      <c r="E36" s="44"/>
      <c r="F36" s="44"/>
      <c r="G36" s="44">
        <f t="shared" si="61"/>
        <v>0</v>
      </c>
      <c r="H36" s="44">
        <f t="shared" si="62"/>
        <v>0</v>
      </c>
      <c r="I36" s="44"/>
      <c r="J36" s="44"/>
      <c r="K36" s="44"/>
      <c r="L36" s="44">
        <f t="shared" si="63"/>
        <v>0</v>
      </c>
      <c r="M36" s="44"/>
      <c r="N36" s="44"/>
      <c r="O36" s="44"/>
      <c r="P36" s="44">
        <f>F36-M36</f>
        <v>0</v>
      </c>
    </row>
    <row r="37" spans="1:167" x14ac:dyDescent="0.25">
      <c r="A37" s="42" t="s">
        <v>50</v>
      </c>
      <c r="B37" s="43" t="s">
        <v>56</v>
      </c>
      <c r="C37" s="44">
        <f>D37+F37</f>
        <v>0</v>
      </c>
      <c r="D37" s="44"/>
      <c r="E37" s="44"/>
      <c r="F37" s="44"/>
      <c r="G37" s="44"/>
      <c r="H37" s="44"/>
      <c r="I37" s="44"/>
      <c r="J37" s="44"/>
      <c r="K37" s="44"/>
      <c r="L37" s="44">
        <f t="shared" si="63"/>
        <v>0</v>
      </c>
      <c r="M37" s="44"/>
      <c r="N37" s="44"/>
      <c r="O37" s="44"/>
      <c r="P37" s="44">
        <f>F37-M37</f>
        <v>0</v>
      </c>
    </row>
    <row r="38" spans="1:167" hidden="1" x14ac:dyDescent="0.25">
      <c r="A38" s="46">
        <v>1</v>
      </c>
      <c r="B38" s="47" t="s">
        <v>18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7" hidden="1" x14ac:dyDescent="0.25">
      <c r="A39" s="48"/>
      <c r="B39" s="34" t="s">
        <v>27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9"/>
      <c r="R39" s="49"/>
      <c r="S39" s="49"/>
      <c r="T39" s="49"/>
      <c r="U39" s="49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</row>
    <row r="40" spans="1:167" hidden="1" x14ac:dyDescent="0.25">
      <c r="A40" s="48"/>
      <c r="B40" s="34" t="s">
        <v>28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9"/>
      <c r="R40" s="49"/>
      <c r="S40" s="49"/>
      <c r="T40" s="49"/>
      <c r="U40" s="49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</row>
    <row r="41" spans="1:167" hidden="1" x14ac:dyDescent="0.25">
      <c r="A41" s="48"/>
      <c r="B41" s="37" t="s">
        <v>40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1"/>
      <c r="R41" s="51"/>
      <c r="S41" s="51"/>
      <c r="T41" s="51"/>
      <c r="U41" s="51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</row>
    <row r="42" spans="1:167" hidden="1" x14ac:dyDescent="0.25">
      <c r="A42" s="48"/>
      <c r="B42" s="37" t="s">
        <v>41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1"/>
      <c r="R42" s="51"/>
      <c r="S42" s="51"/>
      <c r="T42" s="51"/>
      <c r="U42" s="51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</row>
    <row r="43" spans="1:167" hidden="1" x14ac:dyDescent="0.25">
      <c r="A43" s="48"/>
      <c r="B43" s="37" t="s">
        <v>42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1"/>
      <c r="R43" s="51"/>
      <c r="S43" s="51"/>
      <c r="T43" s="51"/>
      <c r="U43" s="51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</row>
    <row r="44" spans="1:167" hidden="1" x14ac:dyDescent="0.25">
      <c r="A44" s="53" t="s">
        <v>30</v>
      </c>
      <c r="B44" s="54" t="s">
        <v>21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7" hidden="1" x14ac:dyDescent="0.25">
      <c r="A45" s="48"/>
      <c r="B45" s="34" t="s">
        <v>27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9"/>
      <c r="R45" s="49"/>
      <c r="S45" s="49"/>
      <c r="T45" s="49"/>
      <c r="U45" s="49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</row>
    <row r="46" spans="1:167" hidden="1" x14ac:dyDescent="0.25">
      <c r="A46" s="48"/>
      <c r="B46" s="34" t="s">
        <v>28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9"/>
      <c r="R46" s="49"/>
      <c r="S46" s="49"/>
      <c r="T46" s="49"/>
      <c r="U46" s="49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</row>
    <row r="47" spans="1:167" hidden="1" x14ac:dyDescent="0.25">
      <c r="A47" s="48"/>
      <c r="B47" s="37" t="s">
        <v>40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1"/>
      <c r="R47" s="51"/>
      <c r="S47" s="51"/>
      <c r="T47" s="51"/>
      <c r="U47" s="51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</row>
    <row r="48" spans="1:167" hidden="1" x14ac:dyDescent="0.25">
      <c r="A48" s="48"/>
      <c r="B48" s="37" t="s">
        <v>41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1"/>
      <c r="R48" s="51"/>
      <c r="S48" s="51"/>
      <c r="T48" s="51"/>
      <c r="U48" s="51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</row>
    <row r="49" spans="1:167" hidden="1" x14ac:dyDescent="0.25">
      <c r="A49" s="48"/>
      <c r="B49" s="37" t="s">
        <v>42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1"/>
      <c r="R49" s="51"/>
      <c r="S49" s="51"/>
      <c r="T49" s="51"/>
      <c r="U49" s="51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</row>
    <row r="50" spans="1:167" hidden="1" x14ac:dyDescent="0.25">
      <c r="A50" s="53" t="s">
        <v>19</v>
      </c>
      <c r="B50" s="54" t="s">
        <v>31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7" hidden="1" x14ac:dyDescent="0.25">
      <c r="A51" s="48"/>
      <c r="B51" s="34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49"/>
      <c r="R51" s="49"/>
      <c r="S51" s="49"/>
      <c r="T51" s="49"/>
      <c r="U51" s="49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</row>
    <row r="52" spans="1:167" hidden="1" x14ac:dyDescent="0.25">
      <c r="A52" s="48"/>
      <c r="B52" s="34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49"/>
      <c r="R52" s="49"/>
      <c r="S52" s="49"/>
      <c r="T52" s="49"/>
      <c r="U52" s="49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</row>
    <row r="53" spans="1:167" hidden="1" x14ac:dyDescent="0.25">
      <c r="A53" s="48"/>
      <c r="B53" s="37" t="s">
        <v>40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1"/>
      <c r="R53" s="51"/>
      <c r="S53" s="51"/>
      <c r="T53" s="51"/>
      <c r="U53" s="51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</row>
    <row r="54" spans="1:167" hidden="1" x14ac:dyDescent="0.25">
      <c r="A54" s="48"/>
      <c r="B54" s="37" t="s">
        <v>41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1"/>
      <c r="R54" s="51"/>
      <c r="S54" s="51"/>
      <c r="T54" s="51"/>
      <c r="U54" s="51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</row>
    <row r="55" spans="1:167" hidden="1" x14ac:dyDescent="0.25">
      <c r="A55" s="48"/>
      <c r="B55" s="37" t="s">
        <v>42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1"/>
      <c r="R55" s="51"/>
      <c r="S55" s="51"/>
      <c r="T55" s="51"/>
      <c r="U55" s="51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</row>
    <row r="56" spans="1:167" x14ac:dyDescent="0.25">
      <c r="A56" s="53"/>
      <c r="B56" s="54" t="s">
        <v>20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7" ht="33" customHeight="1" x14ac:dyDescent="0.25">
      <c r="A57" s="40" t="s">
        <v>23</v>
      </c>
      <c r="B57" s="41" t="s">
        <v>24</v>
      </c>
      <c r="C57" s="32">
        <f>C58+C59</f>
        <v>112908</v>
      </c>
      <c r="D57" s="32">
        <f t="shared" ref="D57" si="64">D58+D59</f>
        <v>0</v>
      </c>
      <c r="E57" s="32">
        <f t="shared" ref="E57" si="65">E58+E59</f>
        <v>0</v>
      </c>
      <c r="F57" s="32">
        <f t="shared" ref="F57" si="66">F58+F59</f>
        <v>112908</v>
      </c>
      <c r="G57" s="32">
        <f t="shared" ref="G57" si="67">G58+G59</f>
        <v>105030</v>
      </c>
      <c r="H57" s="32">
        <f t="shared" ref="H57" si="68">H58+H59</f>
        <v>0</v>
      </c>
      <c r="I57" s="32">
        <f t="shared" ref="I57" si="69">I58+I59</f>
        <v>0</v>
      </c>
      <c r="J57" s="32">
        <f t="shared" ref="J57" si="70">J58+J59</f>
        <v>0</v>
      </c>
      <c r="K57" s="32">
        <f t="shared" ref="K57" si="71">K58+K59</f>
        <v>0</v>
      </c>
      <c r="L57" s="32">
        <f t="shared" ref="L57" si="72">L58+L59</f>
        <v>105030</v>
      </c>
      <c r="M57" s="32">
        <f t="shared" ref="M57" si="73">M58+M59</f>
        <v>105030</v>
      </c>
      <c r="N57" s="32">
        <f t="shared" ref="N57" si="74">N58+N59</f>
        <v>0</v>
      </c>
      <c r="O57" s="32">
        <f t="shared" ref="O57" si="75">O58+O59</f>
        <v>0</v>
      </c>
      <c r="P57" s="32">
        <f t="shared" ref="P57" si="76">P58+P59</f>
        <v>7878</v>
      </c>
    </row>
    <row r="58" spans="1:167" x14ac:dyDescent="0.25">
      <c r="A58" s="48"/>
      <c r="B58" s="34" t="s">
        <v>27</v>
      </c>
      <c r="C58" s="6">
        <f>C64+C68+C72+C76</f>
        <v>60327</v>
      </c>
      <c r="D58" s="6">
        <f t="shared" ref="D58:P58" si="77">D64+D68+D72+D76</f>
        <v>0</v>
      </c>
      <c r="E58" s="6">
        <f t="shared" si="77"/>
        <v>0</v>
      </c>
      <c r="F58" s="6">
        <f t="shared" si="77"/>
        <v>60327</v>
      </c>
      <c r="G58" s="6">
        <f t="shared" si="77"/>
        <v>52643</v>
      </c>
      <c r="H58" s="6">
        <f t="shared" si="77"/>
        <v>0</v>
      </c>
      <c r="I58" s="6">
        <f t="shared" si="77"/>
        <v>0</v>
      </c>
      <c r="J58" s="6">
        <f t="shared" si="77"/>
        <v>0</v>
      </c>
      <c r="K58" s="6">
        <f t="shared" si="77"/>
        <v>0</v>
      </c>
      <c r="L58" s="6">
        <f t="shared" si="77"/>
        <v>52643</v>
      </c>
      <c r="M58" s="6">
        <f t="shared" si="77"/>
        <v>52643</v>
      </c>
      <c r="N58" s="6">
        <f t="shared" si="77"/>
        <v>0</v>
      </c>
      <c r="O58" s="6">
        <f t="shared" si="77"/>
        <v>0</v>
      </c>
      <c r="P58" s="6">
        <f t="shared" si="77"/>
        <v>7684</v>
      </c>
      <c r="Q58" s="49"/>
      <c r="R58" s="49"/>
      <c r="S58" s="49"/>
      <c r="T58" s="49"/>
      <c r="U58" s="49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</row>
    <row r="59" spans="1:167" x14ac:dyDescent="0.25">
      <c r="A59" s="48"/>
      <c r="B59" s="34" t="s">
        <v>28</v>
      </c>
      <c r="C59" s="6">
        <f>C61+C62</f>
        <v>52581</v>
      </c>
      <c r="D59" s="6">
        <f t="shared" ref="D59:P59" si="78">D61+D62</f>
        <v>0</v>
      </c>
      <c r="E59" s="6">
        <f t="shared" si="78"/>
        <v>0</v>
      </c>
      <c r="F59" s="6">
        <f t="shared" si="78"/>
        <v>52581</v>
      </c>
      <c r="G59" s="6">
        <f t="shared" si="78"/>
        <v>52387</v>
      </c>
      <c r="H59" s="6">
        <f t="shared" si="78"/>
        <v>0</v>
      </c>
      <c r="I59" s="6">
        <f t="shared" si="78"/>
        <v>0</v>
      </c>
      <c r="J59" s="6">
        <f t="shared" si="78"/>
        <v>0</v>
      </c>
      <c r="K59" s="6">
        <f t="shared" si="78"/>
        <v>0</v>
      </c>
      <c r="L59" s="6">
        <f t="shared" si="78"/>
        <v>52387</v>
      </c>
      <c r="M59" s="6">
        <f t="shared" si="78"/>
        <v>52387</v>
      </c>
      <c r="N59" s="6">
        <f t="shared" si="78"/>
        <v>0</v>
      </c>
      <c r="O59" s="6">
        <f t="shared" si="78"/>
        <v>0</v>
      </c>
      <c r="P59" s="6">
        <f t="shared" si="78"/>
        <v>194</v>
      </c>
      <c r="Q59" s="49"/>
      <c r="R59" s="49"/>
      <c r="S59" s="49"/>
      <c r="T59" s="49"/>
      <c r="U59" s="49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</row>
    <row r="60" spans="1:167" x14ac:dyDescent="0.25">
      <c r="A60" s="48"/>
      <c r="B60" s="37" t="s">
        <v>40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51"/>
      <c r="R60" s="51"/>
      <c r="S60" s="51"/>
      <c r="T60" s="51"/>
      <c r="U60" s="51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</row>
    <row r="61" spans="1:167" x14ac:dyDescent="0.25">
      <c r="A61" s="48"/>
      <c r="B61" s="37" t="s">
        <v>41</v>
      </c>
      <c r="C61" s="6">
        <f>C65+C69+C73+C77</f>
        <v>46791</v>
      </c>
      <c r="D61" s="6">
        <f t="shared" ref="D61:P61" si="79">D65+D69+D73+D77</f>
        <v>0</v>
      </c>
      <c r="E61" s="6">
        <f t="shared" si="79"/>
        <v>0</v>
      </c>
      <c r="F61" s="6">
        <f t="shared" si="79"/>
        <v>46791</v>
      </c>
      <c r="G61" s="6">
        <f t="shared" si="79"/>
        <v>46756</v>
      </c>
      <c r="H61" s="6">
        <f t="shared" si="79"/>
        <v>0</v>
      </c>
      <c r="I61" s="6">
        <f t="shared" si="79"/>
        <v>0</v>
      </c>
      <c r="J61" s="6">
        <f t="shared" si="79"/>
        <v>0</v>
      </c>
      <c r="K61" s="6">
        <f t="shared" si="79"/>
        <v>0</v>
      </c>
      <c r="L61" s="6">
        <f t="shared" si="79"/>
        <v>46756</v>
      </c>
      <c r="M61" s="6">
        <f t="shared" si="79"/>
        <v>46756</v>
      </c>
      <c r="N61" s="6">
        <f t="shared" si="79"/>
        <v>0</v>
      </c>
      <c r="O61" s="6">
        <f t="shared" si="79"/>
        <v>0</v>
      </c>
      <c r="P61" s="6">
        <f t="shared" si="79"/>
        <v>35</v>
      </c>
      <c r="Q61" s="51"/>
      <c r="R61" s="51"/>
      <c r="S61" s="51"/>
      <c r="T61" s="51"/>
      <c r="U61" s="51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</row>
    <row r="62" spans="1:167" x14ac:dyDescent="0.25">
      <c r="A62" s="48"/>
      <c r="B62" s="37" t="s">
        <v>42</v>
      </c>
      <c r="C62" s="6">
        <f>C66+C70+C74+C78</f>
        <v>5790</v>
      </c>
      <c r="D62" s="6">
        <f t="shared" ref="D62:P62" si="80">D66+D70+D74+D78</f>
        <v>0</v>
      </c>
      <c r="E62" s="6">
        <f t="shared" si="80"/>
        <v>0</v>
      </c>
      <c r="F62" s="6">
        <f t="shared" si="80"/>
        <v>5790</v>
      </c>
      <c r="G62" s="6">
        <f t="shared" si="80"/>
        <v>5631</v>
      </c>
      <c r="H62" s="6">
        <f t="shared" si="80"/>
        <v>0</v>
      </c>
      <c r="I62" s="6">
        <f t="shared" si="80"/>
        <v>0</v>
      </c>
      <c r="J62" s="6">
        <f t="shared" si="80"/>
        <v>0</v>
      </c>
      <c r="K62" s="6">
        <f t="shared" si="80"/>
        <v>0</v>
      </c>
      <c r="L62" s="6">
        <f t="shared" si="80"/>
        <v>5631</v>
      </c>
      <c r="M62" s="6">
        <f t="shared" si="80"/>
        <v>5631</v>
      </c>
      <c r="N62" s="6">
        <f t="shared" si="80"/>
        <v>0</v>
      </c>
      <c r="O62" s="6">
        <f t="shared" si="80"/>
        <v>0</v>
      </c>
      <c r="P62" s="6">
        <f t="shared" si="80"/>
        <v>159</v>
      </c>
      <c r="Q62" s="51"/>
      <c r="R62" s="51"/>
      <c r="S62" s="51"/>
      <c r="T62" s="51"/>
      <c r="U62" s="51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</row>
    <row r="63" spans="1:167" x14ac:dyDescent="0.25">
      <c r="A63" s="42" t="s">
        <v>43</v>
      </c>
      <c r="B63" s="43" t="s">
        <v>44</v>
      </c>
      <c r="C63" s="44">
        <f>SUM(C64:C66)</f>
        <v>6200</v>
      </c>
      <c r="D63" s="44">
        <f t="shared" ref="D63" si="81">SUM(D64:D66)</f>
        <v>0</v>
      </c>
      <c r="E63" s="44">
        <f t="shared" ref="E63" si="82">SUM(E64:E66)</f>
        <v>0</v>
      </c>
      <c r="F63" s="44">
        <f t="shared" ref="F63" si="83">SUM(F64:F66)</f>
        <v>6200</v>
      </c>
      <c r="G63" s="44">
        <f t="shared" ref="G63" si="84">SUM(G64:G66)</f>
        <v>6200</v>
      </c>
      <c r="H63" s="44">
        <f t="shared" ref="H63" si="85">SUM(H64:H66)</f>
        <v>0</v>
      </c>
      <c r="I63" s="44">
        <f t="shared" ref="I63" si="86">SUM(I64:I66)</f>
        <v>0</v>
      </c>
      <c r="J63" s="44">
        <f t="shared" ref="J63" si="87">SUM(J64:J66)</f>
        <v>0</v>
      </c>
      <c r="K63" s="45"/>
      <c r="L63" s="44">
        <f t="shared" ref="L63" si="88">SUM(L64:L66)</f>
        <v>6200</v>
      </c>
      <c r="M63" s="44">
        <f t="shared" ref="M63" si="89">SUM(M64:M66)</f>
        <v>6200</v>
      </c>
      <c r="N63" s="44">
        <f t="shared" ref="N63" si="90">SUM(N64:N66)</f>
        <v>0</v>
      </c>
      <c r="O63" s="45">
        <f>M63/F63</f>
        <v>1</v>
      </c>
      <c r="P63" s="44">
        <f t="shared" ref="P63" si="91">SUM(P64:P66)</f>
        <v>0</v>
      </c>
    </row>
    <row r="64" spans="1:167" x14ac:dyDescent="0.25">
      <c r="A64" s="42" t="s">
        <v>50</v>
      </c>
      <c r="B64" s="43" t="s">
        <v>54</v>
      </c>
      <c r="C64" s="44">
        <f>D64+F64</f>
        <v>0</v>
      </c>
      <c r="D64" s="44"/>
      <c r="E64" s="44"/>
      <c r="F64" s="44"/>
      <c r="G64" s="44">
        <f t="shared" ref="G64:G66" si="92">H64+L64</f>
        <v>0</v>
      </c>
      <c r="H64" s="44"/>
      <c r="I64" s="44"/>
      <c r="J64" s="44"/>
      <c r="K64" s="44"/>
      <c r="L64" s="44">
        <f t="shared" ref="L64:L66" si="93">M64+N64</f>
        <v>0</v>
      </c>
      <c r="M64" s="44"/>
      <c r="N64" s="44"/>
      <c r="O64" s="44"/>
      <c r="P64" s="44">
        <f>F64-M64</f>
        <v>0</v>
      </c>
    </row>
    <row r="65" spans="1:167" x14ac:dyDescent="0.25">
      <c r="A65" s="42" t="s">
        <v>50</v>
      </c>
      <c r="B65" s="43" t="s">
        <v>55</v>
      </c>
      <c r="C65" s="44">
        <f>D65+F65</f>
        <v>6200</v>
      </c>
      <c r="D65" s="44"/>
      <c r="E65" s="44"/>
      <c r="F65" s="44">
        <v>6200</v>
      </c>
      <c r="G65" s="44">
        <f t="shared" si="92"/>
        <v>6200</v>
      </c>
      <c r="H65" s="44"/>
      <c r="I65" s="44"/>
      <c r="J65" s="44"/>
      <c r="K65" s="44"/>
      <c r="L65" s="44">
        <f t="shared" si="93"/>
        <v>6200</v>
      </c>
      <c r="M65" s="44">
        <v>6200</v>
      </c>
      <c r="N65" s="44"/>
      <c r="O65" s="44"/>
      <c r="P65" s="44">
        <f>F65-M65</f>
        <v>0</v>
      </c>
    </row>
    <row r="66" spans="1:167" x14ac:dyDescent="0.25">
      <c r="A66" s="42" t="s">
        <v>50</v>
      </c>
      <c r="B66" s="43" t="s">
        <v>56</v>
      </c>
      <c r="C66" s="44">
        <f>D66+F66</f>
        <v>0</v>
      </c>
      <c r="D66" s="44"/>
      <c r="E66" s="44"/>
      <c r="F66" s="44"/>
      <c r="G66" s="44">
        <f t="shared" si="92"/>
        <v>0</v>
      </c>
      <c r="H66" s="44"/>
      <c r="I66" s="44"/>
      <c r="J66" s="44"/>
      <c r="K66" s="44"/>
      <c r="L66" s="44">
        <f t="shared" si="93"/>
        <v>0</v>
      </c>
      <c r="M66" s="44"/>
      <c r="N66" s="44"/>
      <c r="O66" s="44"/>
      <c r="P66" s="44">
        <f>F66-M66</f>
        <v>0</v>
      </c>
    </row>
    <row r="67" spans="1:167" x14ac:dyDescent="0.25">
      <c r="A67" s="42" t="s">
        <v>43</v>
      </c>
      <c r="B67" s="43" t="s">
        <v>45</v>
      </c>
      <c r="C67" s="44">
        <f>SUM(C68:C70)</f>
        <v>36674</v>
      </c>
      <c r="D67" s="44">
        <f t="shared" ref="D67:P67" si="94">SUM(D68:D70)</f>
        <v>0</v>
      </c>
      <c r="E67" s="44">
        <f t="shared" si="94"/>
        <v>0</v>
      </c>
      <c r="F67" s="44">
        <f t="shared" si="94"/>
        <v>36674</v>
      </c>
      <c r="G67" s="44">
        <f t="shared" si="94"/>
        <v>36612</v>
      </c>
      <c r="H67" s="44">
        <f t="shared" si="94"/>
        <v>0</v>
      </c>
      <c r="I67" s="44">
        <f t="shared" si="94"/>
        <v>0</v>
      </c>
      <c r="J67" s="44">
        <f t="shared" si="94"/>
        <v>0</v>
      </c>
      <c r="K67" s="45"/>
      <c r="L67" s="44">
        <f t="shared" si="94"/>
        <v>36612</v>
      </c>
      <c r="M67" s="44">
        <f t="shared" si="94"/>
        <v>36612</v>
      </c>
      <c r="N67" s="44">
        <f t="shared" si="94"/>
        <v>0</v>
      </c>
      <c r="O67" s="45">
        <f>M67/F67</f>
        <v>0.99830942902328623</v>
      </c>
      <c r="P67" s="44">
        <f t="shared" si="94"/>
        <v>62</v>
      </c>
    </row>
    <row r="68" spans="1:167" x14ac:dyDescent="0.25">
      <c r="A68" s="42" t="s">
        <v>50</v>
      </c>
      <c r="B68" s="43" t="s">
        <v>54</v>
      </c>
      <c r="C68" s="44">
        <f>D68+F68</f>
        <v>24674</v>
      </c>
      <c r="D68" s="44"/>
      <c r="E68" s="44"/>
      <c r="F68" s="44">
        <v>24674</v>
      </c>
      <c r="G68" s="44">
        <f t="shared" ref="G68:G70" si="95">H68+L68</f>
        <v>24612</v>
      </c>
      <c r="H68" s="44"/>
      <c r="I68" s="44"/>
      <c r="J68" s="44"/>
      <c r="K68" s="44"/>
      <c r="L68" s="44">
        <f t="shared" ref="L68:L70" si="96">M68+N68</f>
        <v>24612</v>
      </c>
      <c r="M68" s="44">
        <v>24612</v>
      </c>
      <c r="N68" s="44"/>
      <c r="O68" s="44"/>
      <c r="P68" s="44">
        <f>F68-M68</f>
        <v>62</v>
      </c>
    </row>
    <row r="69" spans="1:167" x14ac:dyDescent="0.25">
      <c r="A69" s="42" t="s">
        <v>50</v>
      </c>
      <c r="B69" s="43" t="s">
        <v>55</v>
      </c>
      <c r="C69" s="44">
        <f>D69+F69</f>
        <v>11000</v>
      </c>
      <c r="D69" s="44"/>
      <c r="E69" s="44"/>
      <c r="F69" s="44">
        <v>11000</v>
      </c>
      <c r="G69" s="44">
        <f t="shared" si="95"/>
        <v>11000</v>
      </c>
      <c r="H69" s="44"/>
      <c r="I69" s="44"/>
      <c r="J69" s="44"/>
      <c r="K69" s="44"/>
      <c r="L69" s="44">
        <f t="shared" si="96"/>
        <v>11000</v>
      </c>
      <c r="M69" s="44">
        <v>11000</v>
      </c>
      <c r="N69" s="44"/>
      <c r="O69" s="44"/>
      <c r="P69" s="44">
        <f>F69-M69</f>
        <v>0</v>
      </c>
    </row>
    <row r="70" spans="1:167" x14ac:dyDescent="0.25">
      <c r="A70" s="42" t="s">
        <v>50</v>
      </c>
      <c r="B70" s="43" t="s">
        <v>56</v>
      </c>
      <c r="C70" s="44">
        <f>D70+F70</f>
        <v>1000</v>
      </c>
      <c r="D70" s="44"/>
      <c r="E70" s="44"/>
      <c r="F70" s="44">
        <v>1000</v>
      </c>
      <c r="G70" s="44">
        <f t="shared" si="95"/>
        <v>1000</v>
      </c>
      <c r="H70" s="44"/>
      <c r="I70" s="44"/>
      <c r="J70" s="44"/>
      <c r="K70" s="44"/>
      <c r="L70" s="44">
        <f t="shared" si="96"/>
        <v>1000</v>
      </c>
      <c r="M70" s="44">
        <v>1000</v>
      </c>
      <c r="N70" s="44"/>
      <c r="O70" s="44"/>
      <c r="P70" s="44">
        <f>F70-M70</f>
        <v>0</v>
      </c>
    </row>
    <row r="71" spans="1:167" x14ac:dyDescent="0.25">
      <c r="A71" s="42" t="s">
        <v>43</v>
      </c>
      <c r="B71" s="43" t="s">
        <v>46</v>
      </c>
      <c r="C71" s="44">
        <f>D71+F71</f>
        <v>0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7" x14ac:dyDescent="0.25">
      <c r="A72" s="42" t="s">
        <v>50</v>
      </c>
      <c r="B72" s="43" t="s">
        <v>54</v>
      </c>
      <c r="C72" s="44">
        <f>D72+F72</f>
        <v>19048</v>
      </c>
      <c r="D72" s="44"/>
      <c r="E72" s="44"/>
      <c r="F72" s="44">
        <v>19048</v>
      </c>
      <c r="G72" s="44">
        <f t="shared" ref="G72:G74" si="97">H72+L72</f>
        <v>19048</v>
      </c>
      <c r="H72" s="44"/>
      <c r="I72" s="44"/>
      <c r="J72" s="44"/>
      <c r="K72" s="44"/>
      <c r="L72" s="44">
        <f t="shared" ref="L72:L74" si="98">M72+N72</f>
        <v>19048</v>
      </c>
      <c r="M72" s="44">
        <v>19048</v>
      </c>
      <c r="N72" s="44"/>
      <c r="O72" s="44"/>
      <c r="P72" s="44">
        <f>F72-M72</f>
        <v>0</v>
      </c>
    </row>
    <row r="73" spans="1:167" x14ac:dyDescent="0.25">
      <c r="A73" s="42" t="s">
        <v>50</v>
      </c>
      <c r="B73" s="43" t="s">
        <v>55</v>
      </c>
      <c r="C73" s="44">
        <f>D73+F73</f>
        <v>29591</v>
      </c>
      <c r="D73" s="44"/>
      <c r="E73" s="44"/>
      <c r="F73" s="44">
        <v>29591</v>
      </c>
      <c r="G73" s="44">
        <f t="shared" si="97"/>
        <v>29556</v>
      </c>
      <c r="H73" s="44"/>
      <c r="I73" s="44"/>
      <c r="J73" s="44"/>
      <c r="K73" s="44"/>
      <c r="L73" s="44">
        <f t="shared" si="98"/>
        <v>29556</v>
      </c>
      <c r="M73" s="44">
        <v>29556</v>
      </c>
      <c r="N73" s="44"/>
      <c r="O73" s="44"/>
      <c r="P73" s="44">
        <f>F73-M73</f>
        <v>35</v>
      </c>
    </row>
    <row r="74" spans="1:167" x14ac:dyDescent="0.25">
      <c r="A74" s="42" t="s">
        <v>50</v>
      </c>
      <c r="B74" s="43" t="s">
        <v>56</v>
      </c>
      <c r="C74" s="44">
        <f>D74+F74</f>
        <v>4790</v>
      </c>
      <c r="D74" s="44"/>
      <c r="E74" s="44"/>
      <c r="F74" s="44">
        <v>4790</v>
      </c>
      <c r="G74" s="44">
        <f t="shared" si="97"/>
        <v>4631</v>
      </c>
      <c r="H74" s="44"/>
      <c r="I74" s="44"/>
      <c r="J74" s="44"/>
      <c r="K74" s="44"/>
      <c r="L74" s="44">
        <f t="shared" si="98"/>
        <v>4631</v>
      </c>
      <c r="M74" s="44">
        <v>4631</v>
      </c>
      <c r="N74" s="44"/>
      <c r="O74" s="44"/>
      <c r="P74" s="44">
        <f>F74-M74</f>
        <v>159</v>
      </c>
    </row>
    <row r="75" spans="1:167" x14ac:dyDescent="0.25">
      <c r="A75" s="42" t="s">
        <v>43</v>
      </c>
      <c r="B75" s="43" t="s">
        <v>47</v>
      </c>
      <c r="C75" s="44">
        <f>SUM(C76:C78)</f>
        <v>16605</v>
      </c>
      <c r="D75" s="44">
        <f t="shared" ref="D75" si="99">SUM(D76:D78)</f>
        <v>0</v>
      </c>
      <c r="E75" s="44">
        <f t="shared" ref="E75" si="100">SUM(E76:E78)</f>
        <v>0</v>
      </c>
      <c r="F75" s="44">
        <f t="shared" ref="F75" si="101">SUM(F76:F78)</f>
        <v>16605</v>
      </c>
      <c r="G75" s="44">
        <f t="shared" ref="G75" si="102">SUM(G76:G78)</f>
        <v>8983</v>
      </c>
      <c r="H75" s="44">
        <f t="shared" ref="H75" si="103">SUM(H76:H78)</f>
        <v>0</v>
      </c>
      <c r="I75" s="44">
        <f t="shared" ref="I75" si="104">SUM(I76:I78)</f>
        <v>0</v>
      </c>
      <c r="J75" s="44">
        <f t="shared" ref="J75" si="105">SUM(J76:J78)</f>
        <v>0</v>
      </c>
      <c r="K75" s="45"/>
      <c r="L75" s="44">
        <f t="shared" ref="L75" si="106">SUM(L76:L78)</f>
        <v>8983</v>
      </c>
      <c r="M75" s="44">
        <f t="shared" ref="M75" si="107">SUM(M76:M78)</f>
        <v>8983</v>
      </c>
      <c r="N75" s="44">
        <f t="shared" ref="N75" si="108">SUM(N76:N78)</f>
        <v>0</v>
      </c>
      <c r="O75" s="45">
        <f>M75/F75</f>
        <v>0.54098163203854266</v>
      </c>
      <c r="P75" s="44">
        <f t="shared" ref="P75" si="109">SUM(P76:P78)</f>
        <v>7622</v>
      </c>
    </row>
    <row r="76" spans="1:167" x14ac:dyDescent="0.25">
      <c r="A76" s="42" t="s">
        <v>50</v>
      </c>
      <c r="B76" s="43" t="s">
        <v>54</v>
      </c>
      <c r="C76" s="44">
        <f>D76+F76</f>
        <v>16605</v>
      </c>
      <c r="D76" s="44"/>
      <c r="E76" s="44"/>
      <c r="F76" s="44">
        <v>16605</v>
      </c>
      <c r="G76" s="44">
        <f t="shared" ref="G76:G78" si="110">H76+L76</f>
        <v>8983</v>
      </c>
      <c r="H76" s="44"/>
      <c r="I76" s="44"/>
      <c r="J76" s="44"/>
      <c r="K76" s="44"/>
      <c r="L76" s="44">
        <f t="shared" ref="L76:L78" si="111">M76+N76</f>
        <v>8983</v>
      </c>
      <c r="M76" s="44">
        <v>8983</v>
      </c>
      <c r="N76" s="44"/>
      <c r="O76" s="44"/>
      <c r="P76" s="44">
        <f>F76-M76</f>
        <v>7622</v>
      </c>
    </row>
    <row r="77" spans="1:167" x14ac:dyDescent="0.25">
      <c r="A77" s="42" t="s">
        <v>50</v>
      </c>
      <c r="B77" s="43" t="s">
        <v>55</v>
      </c>
      <c r="C77" s="44">
        <f>D77+F77</f>
        <v>0</v>
      </c>
      <c r="D77" s="44"/>
      <c r="E77" s="44"/>
      <c r="F77" s="44"/>
      <c r="G77" s="44">
        <f t="shared" si="110"/>
        <v>0</v>
      </c>
      <c r="H77" s="44"/>
      <c r="I77" s="44"/>
      <c r="J77" s="44"/>
      <c r="K77" s="44"/>
      <c r="L77" s="44">
        <f t="shared" si="111"/>
        <v>0</v>
      </c>
      <c r="M77" s="44"/>
      <c r="N77" s="44"/>
      <c r="O77" s="44"/>
      <c r="P77" s="44">
        <f>F77-M77</f>
        <v>0</v>
      </c>
    </row>
    <row r="78" spans="1:167" x14ac:dyDescent="0.25">
      <c r="A78" s="42" t="s">
        <v>50</v>
      </c>
      <c r="B78" s="43" t="s">
        <v>56</v>
      </c>
      <c r="C78" s="44">
        <f>D78+F78</f>
        <v>0</v>
      </c>
      <c r="D78" s="44"/>
      <c r="E78" s="44"/>
      <c r="F78" s="44"/>
      <c r="G78" s="44">
        <f t="shared" si="110"/>
        <v>0</v>
      </c>
      <c r="H78" s="44"/>
      <c r="I78" s="44"/>
      <c r="J78" s="44"/>
      <c r="K78" s="44"/>
      <c r="L78" s="44">
        <f t="shared" si="111"/>
        <v>0</v>
      </c>
      <c r="M78" s="44"/>
      <c r="N78" s="44"/>
      <c r="O78" s="44"/>
      <c r="P78" s="44">
        <f>F78-M78</f>
        <v>0</v>
      </c>
    </row>
    <row r="79" spans="1:167" hidden="1" x14ac:dyDescent="0.25">
      <c r="A79" s="46">
        <v>1</v>
      </c>
      <c r="B79" s="47" t="s">
        <v>32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7" hidden="1" x14ac:dyDescent="0.25">
      <c r="A80" s="48"/>
      <c r="B80" s="34" t="s">
        <v>27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9"/>
      <c r="R80" s="49"/>
      <c r="S80" s="49"/>
      <c r="T80" s="49"/>
      <c r="U80" s="49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</row>
    <row r="81" spans="1:167" hidden="1" x14ac:dyDescent="0.25">
      <c r="A81" s="48"/>
      <c r="B81" s="34" t="s">
        <v>28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9"/>
      <c r="R81" s="49"/>
      <c r="S81" s="49"/>
      <c r="T81" s="49"/>
      <c r="U81" s="49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</row>
    <row r="82" spans="1:167" hidden="1" x14ac:dyDescent="0.25">
      <c r="A82" s="48"/>
      <c r="B82" s="37" t="s">
        <v>40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1"/>
      <c r="R82" s="51"/>
      <c r="S82" s="51"/>
      <c r="T82" s="51"/>
      <c r="U82" s="51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</row>
    <row r="83" spans="1:167" hidden="1" x14ac:dyDescent="0.25">
      <c r="A83" s="48"/>
      <c r="B83" s="37" t="s">
        <v>41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1"/>
      <c r="R83" s="51"/>
      <c r="S83" s="51"/>
      <c r="T83" s="51"/>
      <c r="U83" s="51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</row>
    <row r="84" spans="1:167" hidden="1" x14ac:dyDescent="0.25">
      <c r="A84" s="48"/>
      <c r="B84" s="37" t="s">
        <v>42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1"/>
      <c r="R84" s="51"/>
      <c r="S84" s="51"/>
      <c r="T84" s="51"/>
      <c r="U84" s="51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</row>
    <row r="85" spans="1:167" hidden="1" x14ac:dyDescent="0.25">
      <c r="A85" s="53" t="s">
        <v>30</v>
      </c>
      <c r="B85" s="54" t="s">
        <v>33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1:167" hidden="1" x14ac:dyDescent="0.25">
      <c r="A86" s="48"/>
      <c r="B86" s="34" t="s">
        <v>27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9"/>
      <c r="R86" s="49"/>
      <c r="S86" s="49"/>
      <c r="T86" s="49"/>
      <c r="U86" s="49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</row>
    <row r="87" spans="1:167" hidden="1" x14ac:dyDescent="0.25">
      <c r="A87" s="48"/>
      <c r="B87" s="34" t="s">
        <v>28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9"/>
      <c r="R87" s="49"/>
      <c r="S87" s="49"/>
      <c r="T87" s="49"/>
      <c r="U87" s="49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</row>
    <row r="88" spans="1:167" hidden="1" x14ac:dyDescent="0.25">
      <c r="A88" s="48"/>
      <c r="B88" s="37" t="s">
        <v>40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1"/>
      <c r="R88" s="51"/>
      <c r="S88" s="51"/>
      <c r="T88" s="51"/>
      <c r="U88" s="51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</row>
    <row r="89" spans="1:167" hidden="1" x14ac:dyDescent="0.25">
      <c r="A89" s="48"/>
      <c r="B89" s="37" t="s">
        <v>41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1"/>
      <c r="R89" s="51"/>
      <c r="S89" s="51"/>
      <c r="T89" s="51"/>
      <c r="U89" s="51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</row>
    <row r="90" spans="1:167" hidden="1" x14ac:dyDescent="0.25">
      <c r="A90" s="48"/>
      <c r="B90" s="37" t="s">
        <v>42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1"/>
      <c r="R90" s="51"/>
      <c r="S90" s="51"/>
      <c r="T90" s="51"/>
      <c r="U90" s="51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</row>
    <row r="91" spans="1:167" x14ac:dyDescent="0.25">
      <c r="A91" s="54"/>
      <c r="B91" s="54" t="s">
        <v>22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7" ht="28.5" x14ac:dyDescent="0.25">
      <c r="A92" s="40" t="s">
        <v>26</v>
      </c>
      <c r="B92" s="41" t="s">
        <v>25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7" t="s">
        <v>52</v>
      </c>
    </row>
    <row r="93" spans="1:167" hidden="1" x14ac:dyDescent="0.25">
      <c r="A93" s="48"/>
      <c r="B93" s="34" t="s">
        <v>27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9"/>
      <c r="R93" s="49"/>
      <c r="S93" s="49"/>
      <c r="T93" s="49"/>
      <c r="U93" s="49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</row>
    <row r="94" spans="1:167" hidden="1" x14ac:dyDescent="0.25">
      <c r="A94" s="48"/>
      <c r="B94" s="34" t="s">
        <v>28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9"/>
      <c r="R94" s="49"/>
      <c r="S94" s="49"/>
      <c r="T94" s="49"/>
      <c r="U94" s="49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</row>
    <row r="95" spans="1:167" hidden="1" x14ac:dyDescent="0.25">
      <c r="A95" s="48"/>
      <c r="B95" s="37" t="s">
        <v>40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1"/>
      <c r="R95" s="51"/>
      <c r="S95" s="51"/>
      <c r="T95" s="51"/>
      <c r="U95" s="51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</row>
    <row r="96" spans="1:167" hidden="1" x14ac:dyDescent="0.25">
      <c r="A96" s="48"/>
      <c r="B96" s="37" t="s">
        <v>41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1"/>
      <c r="R96" s="51"/>
      <c r="S96" s="51"/>
      <c r="T96" s="51"/>
      <c r="U96" s="51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</row>
    <row r="97" spans="1:167" hidden="1" x14ac:dyDescent="0.25">
      <c r="A97" s="48"/>
      <c r="B97" s="37" t="s">
        <v>42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1"/>
      <c r="R97" s="51"/>
      <c r="S97" s="51"/>
      <c r="T97" s="51"/>
      <c r="U97" s="51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</row>
    <row r="98" spans="1:167" hidden="1" x14ac:dyDescent="0.25">
      <c r="A98" s="42" t="s">
        <v>43</v>
      </c>
      <c r="B98" s="43" t="s">
        <v>44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7" hidden="1" x14ac:dyDescent="0.25">
      <c r="A99" s="42" t="s">
        <v>43</v>
      </c>
      <c r="B99" s="43" t="s">
        <v>45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7" hidden="1" x14ac:dyDescent="0.25">
      <c r="A100" s="42" t="s">
        <v>43</v>
      </c>
      <c r="B100" s="43" t="s">
        <v>46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1:167" hidden="1" x14ac:dyDescent="0.25">
      <c r="A101" s="42" t="s">
        <v>43</v>
      </c>
      <c r="B101" s="43" t="s">
        <v>47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1:167" hidden="1" x14ac:dyDescent="0.25">
      <c r="A102" s="46">
        <v>1</v>
      </c>
      <c r="B102" s="47" t="s">
        <v>18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1:167" hidden="1" x14ac:dyDescent="0.25">
      <c r="A103" s="48"/>
      <c r="B103" s="34" t="s">
        <v>27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9"/>
      <c r="R103" s="49"/>
      <c r="S103" s="49"/>
      <c r="T103" s="49"/>
      <c r="U103" s="49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</row>
    <row r="104" spans="1:167" hidden="1" x14ac:dyDescent="0.25">
      <c r="A104" s="48"/>
      <c r="B104" s="34" t="s">
        <v>28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9"/>
      <c r="R104" s="49"/>
      <c r="S104" s="49"/>
      <c r="T104" s="49"/>
      <c r="U104" s="49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</row>
    <row r="105" spans="1:167" hidden="1" x14ac:dyDescent="0.25">
      <c r="A105" s="48"/>
      <c r="B105" s="37" t="s">
        <v>40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1"/>
      <c r="R105" s="51"/>
      <c r="S105" s="51"/>
      <c r="T105" s="51"/>
      <c r="U105" s="51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</row>
    <row r="106" spans="1:167" hidden="1" x14ac:dyDescent="0.25">
      <c r="A106" s="48"/>
      <c r="B106" s="37" t="s">
        <v>41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1"/>
      <c r="R106" s="51"/>
      <c r="S106" s="51"/>
      <c r="T106" s="51"/>
      <c r="U106" s="51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</row>
    <row r="107" spans="1:167" hidden="1" x14ac:dyDescent="0.25">
      <c r="A107" s="48"/>
      <c r="B107" s="37" t="s">
        <v>42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1"/>
      <c r="R107" s="51"/>
      <c r="S107" s="51"/>
      <c r="T107" s="51"/>
      <c r="U107" s="51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</row>
    <row r="108" spans="1:167" hidden="1" x14ac:dyDescent="0.25">
      <c r="A108" s="53" t="s">
        <v>30</v>
      </c>
      <c r="B108" s="54" t="s">
        <v>21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1:167" hidden="1" x14ac:dyDescent="0.25">
      <c r="A109" s="48"/>
      <c r="B109" s="34" t="s">
        <v>27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9"/>
      <c r="R109" s="49"/>
      <c r="S109" s="49"/>
      <c r="T109" s="49"/>
      <c r="U109" s="49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</row>
    <row r="110" spans="1:167" hidden="1" x14ac:dyDescent="0.25">
      <c r="A110" s="48"/>
      <c r="B110" s="34" t="s">
        <v>28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9"/>
      <c r="R110" s="49"/>
      <c r="S110" s="49"/>
      <c r="T110" s="49"/>
      <c r="U110" s="49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</row>
    <row r="111" spans="1:167" hidden="1" x14ac:dyDescent="0.25">
      <c r="A111" s="48"/>
      <c r="B111" s="37" t="s">
        <v>40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1"/>
      <c r="R111" s="51"/>
      <c r="S111" s="51"/>
      <c r="T111" s="51"/>
      <c r="U111" s="51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</row>
    <row r="112" spans="1:167" hidden="1" x14ac:dyDescent="0.25">
      <c r="A112" s="48"/>
      <c r="B112" s="37" t="s">
        <v>41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1"/>
      <c r="R112" s="51"/>
      <c r="S112" s="51"/>
      <c r="T112" s="51"/>
      <c r="U112" s="51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</row>
    <row r="113" spans="1:167" hidden="1" x14ac:dyDescent="0.25">
      <c r="A113" s="48"/>
      <c r="B113" s="37" t="s">
        <v>42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1"/>
      <c r="R113" s="51"/>
      <c r="S113" s="51"/>
      <c r="T113" s="51"/>
      <c r="U113" s="51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</row>
    <row r="114" spans="1:167" hidden="1" x14ac:dyDescent="0.25">
      <c r="A114" s="53"/>
      <c r="B114" s="54" t="s">
        <v>20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  <row r="115" spans="1:167" x14ac:dyDescent="0.25">
      <c r="A115" s="54"/>
      <c r="B115" s="47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</row>
    <row r="116" spans="1:167" x14ac:dyDescent="0.25">
      <c r="B116" s="55"/>
    </row>
    <row r="117" spans="1:167" s="7" customFormat="1" ht="11.25" x14ac:dyDescent="0.2">
      <c r="B117" s="56" t="s">
        <v>60</v>
      </c>
      <c r="C117" s="56"/>
      <c r="D117" s="56"/>
      <c r="J117" s="57"/>
      <c r="K117" s="57"/>
      <c r="L117" s="57"/>
      <c r="M117" s="57"/>
    </row>
    <row r="118" spans="1:167" s="7" customFormat="1" ht="11.25" x14ac:dyDescent="0.2">
      <c r="B118" s="56"/>
      <c r="C118" s="56"/>
      <c r="D118" s="56"/>
      <c r="J118" s="58"/>
      <c r="K118" s="58"/>
      <c r="L118" s="58"/>
      <c r="M118" s="58"/>
    </row>
    <row r="119" spans="1:167" s="7" customFormat="1" ht="11.25" x14ac:dyDescent="0.2"/>
    <row r="120" spans="1:167" x14ac:dyDescent="0.25">
      <c r="B120" s="59"/>
    </row>
  </sheetData>
  <mergeCells count="25">
    <mergeCell ref="A3:P3"/>
    <mergeCell ref="L6:O6"/>
    <mergeCell ref="E7:E8"/>
    <mergeCell ref="F7:F8"/>
    <mergeCell ref="H7:H8"/>
    <mergeCell ref="I7:J7"/>
    <mergeCell ref="K7:K8"/>
    <mergeCell ref="L7:L8"/>
    <mergeCell ref="O7:O8"/>
    <mergeCell ref="J118:M118"/>
    <mergeCell ref="B117:D118"/>
    <mergeCell ref="B2:P2"/>
    <mergeCell ref="N4:P4"/>
    <mergeCell ref="A5:A8"/>
    <mergeCell ref="B5:B8"/>
    <mergeCell ref="C5:F5"/>
    <mergeCell ref="G5:O5"/>
    <mergeCell ref="M7:N7"/>
    <mergeCell ref="P5:P8"/>
    <mergeCell ref="C6:C8"/>
    <mergeCell ref="J117:M117"/>
    <mergeCell ref="D6:D8"/>
    <mergeCell ref="E6:F6"/>
    <mergeCell ref="G6:G8"/>
    <mergeCell ref="H6:K6"/>
  </mergeCells>
  <pageMargins left="0.39370078740157483" right="0.19685039370078741" top="0.59055118110236227" bottom="0.5905511811023622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 01.1</vt:lpstr>
      <vt:lpstr>'BS 01.1'!Print_Area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 Thuy Quynh</dc:creator>
  <cp:lastModifiedBy>Admin</cp:lastModifiedBy>
  <cp:lastPrinted>2024-07-10T11:03:23Z</cp:lastPrinted>
  <dcterms:created xsi:type="dcterms:W3CDTF">2024-05-17T02:48:43Z</dcterms:created>
  <dcterms:modified xsi:type="dcterms:W3CDTF">2024-07-10T11:19:02Z</dcterms:modified>
</cp:coreProperties>
</file>