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E:\17. GiaoDat-ThueDat-ThuHoiDat\3.ThuHoiDat\2026 nangcao NL vanhanhluoidienhaap, giam TTĐN va giam so KH DA thap kv cac xa\8. Phe duyet phuong an\QD phê duyệt\"/>
    </mc:Choice>
  </mc:AlternateContent>
  <xr:revisionPtr revIDLastSave="0" documentId="13_ncr:1_{DB47DDFA-DE50-4466-BD14-0F8D51A9ECD4}" xr6:coauthVersionLast="47" xr6:coauthVersionMax="47" xr10:uidLastSave="{00000000-0000-0000-0000-000000000000}"/>
  <bookViews>
    <workbookView xWindow="28680" yWindow="-120" windowWidth="29040" windowHeight="15720" xr2:uid="{00000000-000D-0000-FFFF-FFFF00000000}"/>
  </bookViews>
  <sheets>
    <sheet name="DỰ TOÁN" sheetId="2" r:id="rId1"/>
  </sheets>
  <definedNames>
    <definedName name="_xlnm.Print_Area" localSheetId="0">'DỰ TOÁN'!$B$1:$H$48</definedName>
    <definedName name="_xlnm.Print_Titles" localSheetId="0">'DỰ TOÁN'!$5:$6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2" l="1"/>
  <c r="G9" i="2"/>
  <c r="G18" i="2"/>
  <c r="G17" i="2"/>
  <c r="G15" i="2"/>
  <c r="G16" i="2"/>
  <c r="G14" i="2"/>
  <c r="G13" i="2"/>
  <c r="G12" i="2"/>
  <c r="G11" i="2"/>
  <c r="G8" i="2"/>
  <c r="J20" i="2"/>
  <c r="J19" i="2"/>
  <c r="G10" i="2" l="1"/>
  <c r="J21" i="2"/>
  <c r="G32" i="2" l="1"/>
  <c r="G22" i="2" l="1"/>
  <c r="G25" i="2" l="1"/>
  <c r="G30" i="2"/>
  <c r="G27" i="2" l="1"/>
  <c r="G7" i="2" s="1"/>
  <c r="G6" i="2" s="1"/>
  <c r="L20" i="2" s="1"/>
</calcChain>
</file>

<file path=xl/sharedStrings.xml><?xml version="1.0" encoding="utf-8"?>
<sst xmlns="http://schemas.openxmlformats.org/spreadsheetml/2006/main" count="99" uniqueCount="69">
  <si>
    <t>STT</t>
  </si>
  <si>
    <t>Ghi chú</t>
  </si>
  <si>
    <t>Đơn vị tính: đồng</t>
  </si>
  <si>
    <t xml:space="preserve">Nội dung </t>
  </si>
  <si>
    <t>Đơn vị tính</t>
  </si>
  <si>
    <t>Số lượng</t>
  </si>
  <si>
    <t>Mức chi</t>
  </si>
  <si>
    <t>Thành tiền</t>
  </si>
  <si>
    <t>người/buổi</t>
  </si>
  <si>
    <t>người/ buổi</t>
  </si>
  <si>
    <t xml:space="preserve"> Chi thuê nhà làm việc, thuê và mua sắm máy móc, thiết bị để thực hiện công tác bồi thường, hỗ trợ, tái định cư của Tổ chức làm nhiệm vụ bồi thường và cơ quan thẩm định. </t>
  </si>
  <si>
    <t xml:space="preserve">Chi in ấn, phô tô tài liệu, văn phòng phẩm, thông tin liên lạc (bưu chính, điện thoại), xăng xe. </t>
  </si>
  <si>
    <t xml:space="preserve"> Chi thuê nhân công thực hiện công tác bồi thường, hỗ trợ, tái định cư (nếu có). Việc thuê nhân công do người đứng đầu Tổ chức làm nhiệm vụ bồi thường quyết định, quy định tại quy chế chi tiêu nội bộ và chỉ được thực hiện khi Tổ chức làm nhiệm vụ bồi thường không có đủ nhân sự để thực hiện và không được thực hiện nhiệm vụ trùng lấp với nhân sự của Tổ chức làm nhiệm vụ bồi thường. </t>
  </si>
  <si>
    <t>Chi các cuộc họp liên quan đến công tác bồi thường, hỗ trợ, tái định cư. Các thành phần tham dự</t>
  </si>
  <si>
    <t>người/cuộc</t>
  </si>
  <si>
    <t xml:space="preserve"> Các nội dung chi khác có liên quan trực tiếp đến việc tổ chức thực hiện bồi thường, hỗ trợ, tái định cư</t>
  </si>
  <si>
    <t>chuyến</t>
  </si>
  <si>
    <t>TỔNG CỘNG CHI PHÍ TỔ CHỨC THỰC HIỆN</t>
  </si>
  <si>
    <t xml:space="preserve"> </t>
  </si>
  <si>
    <t>Chi các khoản  phục vụ cho bộ máy quản lý</t>
  </si>
  <si>
    <t xml:space="preserve"> - Các chi phí khác liên quan phục vụ công tác cho bộ máy quản lý</t>
  </si>
  <si>
    <t xml:space="preserve"> - Chi phí phục vụ bộ máy quản lý </t>
  </si>
  <si>
    <t>I</t>
  </si>
  <si>
    <t>Nội dung chi, mức chi tổ chức thực hiện bồi thường, hỗ trợ, tái định cư</t>
  </si>
  <si>
    <t>Dự phòng nội dung chi, mức chi tổ chức thực hiện cưỡng chế kiểm đếm, cưỡng chế thu hồi đất.</t>
  </si>
  <si>
    <t>Chi nước uống phục vụ thực hiện cưỡng chế kiểm đếm, cưỡng chế thu hồi đất</t>
  </si>
  <si>
    <t xml:space="preserve">Chi cho người trực tiếp tham gia tổ chức thi hành quyết định cưỡng chế kiểm đếm, cưỡng chế thu hồi đất. </t>
  </si>
  <si>
    <t xml:space="preserve">Chi tiền ăn tại thực địa phục vụ cho các thành phần tham gia tổ chức bảo vệ thi công đối với đất đã thu hồi, cưỡng chế kiểm đếm, cưỡng chế thu hồi đất, 
bảo vệ chống tái lấn chiếm đất do phải duy trì công việc liên tục, không thể rời vị trí thực hiện nhiệm vụ, làm ngoài giờ hành chính. </t>
  </si>
  <si>
    <t>người/suất ăn</t>
  </si>
  <si>
    <t>Chi phí niêm phong, phá, tháo dỡ, vận chuyển tài sản; di chuyển người bị cưỡng chế và người có liên quan ra khỏi khu đất cưỡng chế, chi thuê địa điểm, nhân công, phương tiện bảo quản tài sản và các khoản chi phí thực tế hợp pháp khác phục vụ trực tiếp cho việc thực hiện bảo quản tài sản khi thực hiện cưỡng chế thu hồi đất trong trường hợp chủ sở hữu tài sản không thanh toán.</t>
  </si>
  <si>
    <t xml:space="preserve">Chi cho công tác quay phim, chụp ảnh phục vụ cho việc thực hiện cưỡng chế kiểm đếm, cưỡng chế thu hồi đất. </t>
  </si>
  <si>
    <t>Chi phí bảo vệ, chống tái chiếm đất sau khi tổ chức thực hiện cưỡng chế thu hồi đất của thửa đất cưỡng chế thu hồi đến thời điểm hoàn thành việc giải phóng mặt bằng.</t>
  </si>
  <si>
    <t xml:space="preserve">Chi các cuộc họp liên quan đến công tác cưỡng chế kiểm đếm, cưỡng chế thu hồi đất: </t>
  </si>
  <si>
    <t>Người chủ trì</t>
  </si>
  <si>
    <t>Các thành phần tham dự</t>
  </si>
  <si>
    <t>II</t>
  </si>
  <si>
    <t>Chi phục vụ công tác tổ chức thi hành quyết định cưỡng chế kiểm đếm, cưỡng chế thu hồi đất:</t>
  </si>
  <si>
    <t xml:space="preserve">Chi mua nguyên liệu, nhiên liệu, thuê phương tiện, thiết bị bảo vệ, y tế, phòng chống cháy nổ, các thiết bị, phương tiện cần thiết khác phục vụ cho việc thực hiện cưỡng chế kiểm đếm, cưỡng chế thu hồi đất. </t>
  </si>
  <si>
    <t xml:space="preserve">Chi thông báo, tuyên truyền vận động các đối tượng thực hiện quyết định cưỡng chế kiểm đếm, quyết định cưỡng chế thu hồi đất. </t>
  </si>
  <si>
    <t>Chi phí mua văn phòng phẩm (Giấy in, bìa, ghim…)</t>
  </si>
  <si>
    <t>Các chi phí khác...</t>
  </si>
  <si>
    <t>Chi mua công cụ dụng cụ phục vụ công tác kiểm đếm (găng tay, sơn xịt cây, thước, áo mưa, giầy, ủng, nón, mũ....)</t>
  </si>
  <si>
    <t>Bộ</t>
  </si>
  <si>
    <t>(-)</t>
  </si>
  <si>
    <t>3.1</t>
  </si>
  <si>
    <t>3.2</t>
  </si>
  <si>
    <t xml:space="preserve"> Chi thuê ô tô đi chi trả tiền bồi thường</t>
  </si>
  <si>
    <t>3.3</t>
  </si>
  <si>
    <t>3.4</t>
  </si>
  <si>
    <t>3.5</t>
  </si>
  <si>
    <t>3.6</t>
  </si>
  <si>
    <t>3.7</t>
  </si>
  <si>
    <t>3.8</t>
  </si>
  <si>
    <t>BIỂU DỰ TOÁN CHI PHÍ TỔ CHỨC THỰC HIỆN BỒI THƯỜNG, HỖ TRỢ, TÁI ĐỊNH CƯ</t>
  </si>
  <si>
    <t xml:space="preserve">Chi phục vụ hướng dẫn thực hiện giải quyết những vướng mắc trong tổ chức thực hiện phương án bồi thường, hỗ trợ, tái định cư đã được cơ quan nhà nước có thẩm quyền phê duyệt theo quy định. </t>
  </si>
  <si>
    <t xml:space="preserve">Chi lập, thẩm định, chấp thuận, phê duyệt, công khai phương án bồi thường, hỗ trợ, tái định cư từ khâu tính toán các chỉ tiêu, xác định mức bồi thường, hỗ trợ đến khâu phê duyệt phương án, thông báo công khai phương án bồi thường, hỗ trợ, tái định cư 
</t>
  </si>
  <si>
    <t>DỰ ÁN: NÂNG CAO NĂNG LỰC VẬN HÀNH LƯỚI ĐIỆN HẠ ÁP, GIẢM TTĐN VÀ GIẢM SỐ KHÁCH HÀNG ĐIỆN ÁP THẤP KHU VỰC CÁC XÃ ĐIỀM HE, KHÁNH KHÊ, YÊN PHÚC, THIỆN THUẬT, TÂN VĂN, THIỆN LONG, BẮC SƠN, VŨ LỄ, TỈNH LẠNG SƠN NĂM 2025</t>
  </si>
  <si>
    <r>
      <t xml:space="preserve"> Chi tuyên truyền các chính sách, chế độ về bồi thường, hỗ trợ, tái định cư khi Nhà nước thu hồi đất và tổ chức vận động các đối tượng liên quan thực hiện quyết định thu hồi đất
</t>
    </r>
    <r>
      <rPr>
        <i/>
        <sz val="10"/>
        <rFont val="Times New Roman"/>
        <family val="1"/>
      </rPr>
      <t xml:space="preserve"> ( 09 người x 110.000/buổi x 1 buổi)</t>
    </r>
  </si>
  <si>
    <r>
      <t>Chi điều tra, khảo sát, đo đạc, kiểm đếm</t>
    </r>
    <r>
      <rPr>
        <i/>
        <sz val="10"/>
        <rFont val="Times New Roman"/>
        <family val="1"/>
      </rPr>
      <t xml:space="preserve"> (09 người x 100.000/buổi x 1 buổi)</t>
    </r>
  </si>
  <si>
    <t>Chi họp niêm yết công khai phương án dự kiến bồi thường (07 người x 100.000/buổi x 1 buổi)</t>
  </si>
  <si>
    <t>Chi họp kết thức niêm yết công khai phương án dự kiến bồi thường (07 người x 100.000/buổi x 1 buổi)</t>
  </si>
  <si>
    <t>Chi họp lấy ý kiến về  phương án dự kiến bồi thường (07 người x 100.000/buổi x 1 buổi)</t>
  </si>
  <si>
    <t>Chi họp niêm yết công khai Quyết định phê duyệt  bồi thường (07 người x 100.000/buổi x 1 buổi)</t>
  </si>
  <si>
    <t>Chi họp kết thúc niêm yết công khai Quuyết định phê duyệt  bồi thường (07 người x 100.000/buổi x 1 buổi)</t>
  </si>
  <si>
    <t>Chi họp niêm yết công khai Quyết định thu hồi đất  (07 người x 100.000/buổi x 1 buổi)</t>
  </si>
  <si>
    <t>Chi họp kết thúc niêm yết công khai Quyết định thu hồi đất  (07 người x 100.000/buổi x 1 buổi)</t>
  </si>
  <si>
    <t>Chi thẩm định phương án bồi thường, hỗ trợ, tái định cư (07 người x 100.000/buổi x 4 buổi)</t>
  </si>
  <si>
    <r>
      <t xml:space="preserve">Chi tổ chức chi trả tiền bồi thường, hỗ trợ, tái định cư theo phương án bồi thường, hỗ trợ, tái định cư đã được cơ quan nhà nước có thẩm quyền phê duyệt theo quy định.
</t>
    </r>
    <r>
      <rPr>
        <i/>
        <sz val="10"/>
        <rFont val="Times New Roman"/>
        <family val="1"/>
      </rPr>
      <t>(08 người x 90.000/buổi x 1 buổi)</t>
    </r>
  </si>
  <si>
    <t>(Kèm theo Quyết định số       /QĐ- UBND ngày          /9/2026 của UBND xã Bắc Sơn)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</si>
</sst>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23" x14ac:knownFonts="1">
    <font>
      <sz val="12"/>
      <color theme="1"/>
      <name val="Times New Roman"/>
      <family val="2"/>
      <charset val="163"/>
    </font>
    <font>
      <sz val="12"/>
      <name val="Times New Roman"/>
      <family val="1"/>
    </font>
    <font>
      <b/>
      <sz val="12"/>
      <name val="Times New Roman"/>
      <family val="1"/>
    </font>
    <font>
      <b/>
      <sz val="12"/>
      <color theme="1"/>
      <name val="Times New Roman"/>
      <family val="1"/>
    </font>
    <font>
      <sz val="12"/>
      <color theme="1"/>
      <name val="Times New Roman"/>
      <family val="1"/>
    </font>
    <font>
      <i/>
      <sz val="12"/>
      <color theme="1"/>
      <name val="Times New Roman"/>
      <family val="1"/>
    </font>
    <font>
      <i/>
      <sz val="12"/>
      <name val="Times New Roman"/>
      <family val="1"/>
    </font>
    <font>
      <sz val="11"/>
      <color theme="1"/>
      <name val="Times New Roman"/>
      <family val="1"/>
    </font>
    <font>
      <i/>
      <sz val="11"/>
      <color theme="1"/>
      <name val="Times New Roman"/>
      <family val="1"/>
    </font>
    <font>
      <b/>
      <sz val="11"/>
      <color theme="1"/>
      <name val="Times New Roman"/>
      <family val="1"/>
    </font>
    <font>
      <i/>
      <sz val="10"/>
      <color theme="1"/>
      <name val="Times New Roman"/>
      <family val="1"/>
    </font>
    <font>
      <i/>
      <sz val="10"/>
      <name val="Times New Roman"/>
      <family val="1"/>
    </font>
    <font>
      <sz val="10"/>
      <color theme="1"/>
      <name val="Times New Roman"/>
      <family val="1"/>
    </font>
    <font>
      <sz val="12"/>
      <color theme="1"/>
      <name val="Times New Roman"/>
      <family val="2"/>
      <charset val="163"/>
    </font>
    <font>
      <b/>
      <sz val="10"/>
      <name val="Times New Roman"/>
      <family val="1"/>
    </font>
    <font>
      <sz val="11"/>
      <name val="Times New Roman"/>
      <family val="1"/>
    </font>
    <font>
      <sz val="8"/>
      <name val="Times New Roman"/>
      <family val="2"/>
      <charset val="163"/>
    </font>
    <font>
      <sz val="10"/>
      <name val="Times New Roman"/>
      <family val="1"/>
    </font>
    <font>
      <i/>
      <sz val="11"/>
      <name val="Times New Roman"/>
      <family val="1"/>
    </font>
    <font>
      <b/>
      <sz val="11"/>
      <name val="Times New Roman"/>
      <family val="1"/>
    </font>
    <font>
      <b/>
      <i/>
      <sz val="12"/>
      <name val="Times New Roman"/>
      <family val="1"/>
    </font>
    <font>
      <sz val="12"/>
      <color theme="0"/>
      <name val="Times New Roman"/>
      <family val="1"/>
    </font>
    <font>
      <b/>
      <sz val="12"/>
      <color theme="0"/>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top/>
      <bottom style="thin">
        <color indexed="64"/>
      </bottom>
      <diagonal/>
    </border>
  </borders>
  <cellStyleXfs count="2">
    <xf numFmtId="0" fontId="0" fillId="0" borderId="0"/>
    <xf numFmtId="164" fontId="13" fillId="0" borderId="0" applyFont="0" applyFill="0" applyBorder="0" applyAlignment="0" applyProtection="0"/>
  </cellStyleXfs>
  <cellXfs count="77">
    <xf numFmtId="0" fontId="0" fillId="0" borderId="0" xfId="0"/>
    <xf numFmtId="0" fontId="4" fillId="0" borderId="0" xfId="0" applyFont="1"/>
    <xf numFmtId="0" fontId="5" fillId="0" borderId="0" xfId="0" applyFont="1" applyAlignment="1">
      <alignment horizontal="center"/>
    </xf>
    <xf numFmtId="0" fontId="3" fillId="0" borderId="3" xfId="0" applyFont="1" applyBorder="1" applyAlignment="1">
      <alignment horizontal="center" vertical="center" wrapText="1"/>
    </xf>
    <xf numFmtId="3" fontId="3" fillId="0" borderId="3"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3" fontId="3" fillId="0" borderId="1" xfId="0" applyNumberFormat="1" applyFont="1" applyBorder="1" applyAlignment="1">
      <alignment horizontal="center" vertical="center" wrapText="1"/>
    </xf>
    <xf numFmtId="3" fontId="3" fillId="0" borderId="1" xfId="0" applyNumberFormat="1" applyFont="1" applyBorder="1" applyAlignment="1">
      <alignment vertical="center" wrapText="1"/>
    </xf>
    <xf numFmtId="3" fontId="3" fillId="0" borderId="1" xfId="0" applyNumberFormat="1" applyFont="1" applyBorder="1" applyAlignment="1">
      <alignment horizontal="right" vertical="center" wrapText="1"/>
    </xf>
    <xf numFmtId="0" fontId="3" fillId="0" borderId="0" xfId="0" applyFont="1"/>
    <xf numFmtId="0" fontId="4" fillId="0" borderId="0" xfId="0" applyFont="1" applyAlignment="1">
      <alignment horizontal="center"/>
    </xf>
    <xf numFmtId="3" fontId="4" fillId="0" borderId="0" xfId="0" applyNumberFormat="1" applyFont="1" applyAlignment="1">
      <alignment horizontal="right"/>
    </xf>
    <xf numFmtId="3" fontId="6" fillId="0" borderId="3" xfId="0" applyNumberFormat="1" applyFont="1" applyBorder="1" applyAlignment="1">
      <alignment horizontal="center" vertical="center"/>
    </xf>
    <xf numFmtId="3" fontId="2"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3" fontId="4" fillId="0" borderId="3" xfId="0" applyNumberFormat="1" applyFont="1" applyBorder="1" applyAlignment="1">
      <alignment horizontal="center" vertical="center" wrapText="1"/>
    </xf>
    <xf numFmtId="3" fontId="1" fillId="0" borderId="3" xfId="0" applyNumberFormat="1" applyFont="1" applyBorder="1" applyAlignment="1">
      <alignment horizontal="center" vertical="center" wrapText="1"/>
    </xf>
    <xf numFmtId="3" fontId="2" fillId="0" borderId="3" xfId="0" applyNumberFormat="1" applyFont="1" applyBorder="1" applyAlignment="1">
      <alignment horizontal="center" vertical="center"/>
    </xf>
    <xf numFmtId="3" fontId="7" fillId="0" borderId="3" xfId="0" applyNumberFormat="1" applyFont="1" applyBorder="1" applyAlignment="1">
      <alignment horizontal="center" vertical="center" wrapText="1"/>
    </xf>
    <xf numFmtId="3" fontId="9" fillId="0" borderId="3"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0" fontId="8" fillId="0" borderId="3" xfId="0" applyFont="1" applyBorder="1" applyAlignment="1">
      <alignment vertical="center" wrapText="1"/>
    </xf>
    <xf numFmtId="0" fontId="10" fillId="0" borderId="3" xfId="0" applyFont="1" applyBorder="1" applyAlignment="1">
      <alignment vertical="center" wrapText="1"/>
    </xf>
    <xf numFmtId="0" fontId="12" fillId="0" borderId="3" xfId="0" applyFont="1" applyBorder="1" applyAlignment="1">
      <alignment vertical="center" wrapText="1"/>
    </xf>
    <xf numFmtId="0" fontId="11" fillId="0" borderId="3"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4" fillId="0" borderId="3" xfId="0" applyFont="1" applyBorder="1" applyAlignment="1">
      <alignment horizontal="justify" vertical="center" wrapText="1"/>
    </xf>
    <xf numFmtId="2" fontId="1" fillId="0" borderId="3" xfId="0" applyNumberFormat="1" applyFont="1" applyBorder="1" applyAlignment="1">
      <alignment horizontal="center" vertical="center"/>
    </xf>
    <xf numFmtId="3" fontId="15" fillId="0" borderId="3" xfId="0" applyNumberFormat="1" applyFont="1" applyBorder="1" applyAlignment="1">
      <alignment horizontal="center" vertical="center" wrapText="1"/>
    </xf>
    <xf numFmtId="0" fontId="1" fillId="0" borderId="0" xfId="0" applyFont="1"/>
    <xf numFmtId="0" fontId="2" fillId="0" borderId="4" xfId="0" applyFont="1" applyBorder="1" applyAlignment="1">
      <alignment horizontal="center" vertical="center" wrapText="1"/>
    </xf>
    <xf numFmtId="14" fontId="14" fillId="0" borderId="3" xfId="0" applyNumberFormat="1" applyFont="1" applyBorder="1" applyAlignment="1">
      <alignment horizontal="justify" vertical="center"/>
    </xf>
    <xf numFmtId="3" fontId="1" fillId="0" borderId="3" xfId="0" applyNumberFormat="1" applyFont="1" applyBorder="1" applyAlignment="1">
      <alignment horizontal="center" vertical="center"/>
    </xf>
    <xf numFmtId="0" fontId="14" fillId="0" borderId="3" xfId="0" applyFont="1" applyBorder="1" applyAlignment="1">
      <alignment horizontal="center" vertical="center"/>
    </xf>
    <xf numFmtId="3" fontId="2" fillId="0" borderId="3" xfId="0" applyNumberFormat="1" applyFont="1" applyBorder="1" applyAlignment="1">
      <alignment vertical="center" wrapText="1"/>
    </xf>
    <xf numFmtId="3" fontId="2" fillId="0" borderId="3" xfId="0" applyNumberFormat="1" applyFont="1" applyBorder="1" applyAlignment="1">
      <alignment horizontal="righ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7" fillId="0" borderId="3" xfId="0" applyFont="1" applyBorder="1" applyAlignment="1">
      <alignment horizontal="justify" vertical="center" wrapText="1"/>
    </xf>
    <xf numFmtId="0" fontId="1" fillId="0" borderId="3" xfId="0" applyFont="1" applyBorder="1" applyAlignment="1">
      <alignment horizontal="center" vertical="center"/>
    </xf>
    <xf numFmtId="0" fontId="14" fillId="0" borderId="3" xfId="0" applyFont="1" applyBorder="1" applyAlignment="1">
      <alignment horizontal="justify" vertical="center"/>
    </xf>
    <xf numFmtId="3" fontId="18" fillId="0" borderId="3" xfId="0" applyNumberFormat="1" applyFont="1" applyBorder="1" applyAlignment="1">
      <alignment horizontal="left" vertical="center" wrapText="1"/>
    </xf>
    <xf numFmtId="0" fontId="6" fillId="0" borderId="3" xfId="0" applyFont="1" applyBorder="1" applyAlignment="1">
      <alignment horizontal="center" vertical="center" wrapText="1"/>
    </xf>
    <xf numFmtId="0" fontId="11" fillId="0" borderId="3" xfId="0" applyFont="1" applyBorder="1" applyAlignment="1">
      <alignment horizontal="justify" vertical="center"/>
    </xf>
    <xf numFmtId="0" fontId="14" fillId="2" borderId="3" xfId="0" applyFont="1" applyFill="1" applyBorder="1" applyAlignment="1">
      <alignment horizontal="justify" vertical="center"/>
    </xf>
    <xf numFmtId="0" fontId="1" fillId="2" borderId="3" xfId="0" applyFont="1" applyFill="1" applyBorder="1" applyAlignment="1">
      <alignment horizontal="center" vertical="center" wrapText="1"/>
    </xf>
    <xf numFmtId="3" fontId="1" fillId="2" borderId="3" xfId="0" applyNumberFormat="1" applyFont="1" applyFill="1" applyBorder="1" applyAlignment="1">
      <alignment horizontal="center" vertical="center"/>
    </xf>
    <xf numFmtId="3" fontId="2" fillId="2" borderId="3" xfId="0" applyNumberFormat="1" applyFont="1" applyFill="1" applyBorder="1" applyAlignment="1">
      <alignment horizontal="center" vertical="center"/>
    </xf>
    <xf numFmtId="3" fontId="19" fillId="0" borderId="3" xfId="0" applyNumberFormat="1" applyFont="1" applyBorder="1" applyAlignment="1">
      <alignment horizontal="center" vertical="center" wrapText="1"/>
    </xf>
    <xf numFmtId="0" fontId="6" fillId="0" borderId="3" xfId="0" applyFont="1" applyBorder="1" applyAlignment="1">
      <alignment horizontal="left" vertical="center"/>
    </xf>
    <xf numFmtId="0" fontId="6" fillId="2" borderId="3" xfId="0" applyFont="1" applyFill="1" applyBorder="1" applyAlignment="1">
      <alignment horizontal="center" vertical="center" wrapText="1"/>
    </xf>
    <xf numFmtId="3" fontId="6" fillId="2" borderId="3" xfId="0" applyNumberFormat="1" applyFont="1" applyFill="1" applyBorder="1" applyAlignment="1">
      <alignment horizontal="center" vertical="center"/>
    </xf>
    <xf numFmtId="0" fontId="1" fillId="0" borderId="4" xfId="0" applyFont="1" applyBorder="1"/>
    <xf numFmtId="0" fontId="1" fillId="0" borderId="3" xfId="0" applyFont="1" applyBorder="1" applyAlignment="1">
      <alignment vertical="center"/>
    </xf>
    <xf numFmtId="0" fontId="11" fillId="0" borderId="3" xfId="0" applyFont="1" applyBorder="1" applyAlignment="1">
      <alignment horizontal="left" vertical="center" wrapText="1"/>
    </xf>
    <xf numFmtId="3" fontId="6"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14" fillId="0" borderId="3" xfId="0" applyFont="1" applyBorder="1" applyAlignment="1">
      <alignment vertical="center" wrapText="1"/>
    </xf>
    <xf numFmtId="0" fontId="6" fillId="0" borderId="3" xfId="0" applyFont="1" applyBorder="1" applyAlignment="1">
      <alignment horizontal="center" vertical="center"/>
    </xf>
    <xf numFmtId="3" fontId="20" fillId="0" borderId="3" xfId="0" applyNumberFormat="1" applyFont="1" applyBorder="1" applyAlignment="1">
      <alignment horizontal="center" vertical="center"/>
    </xf>
    <xf numFmtId="3" fontId="15" fillId="0" borderId="3" xfId="0" applyNumberFormat="1" applyFont="1" applyBorder="1" applyAlignment="1">
      <alignment horizontal="center" vertical="center"/>
    </xf>
    <xf numFmtId="3" fontId="18" fillId="0" borderId="3" xfId="0" applyNumberFormat="1" applyFont="1" applyBorder="1" applyAlignment="1">
      <alignment vertical="center" wrapText="1"/>
    </xf>
    <xf numFmtId="0" fontId="2" fillId="0" borderId="0" xfId="0" applyFont="1"/>
    <xf numFmtId="0" fontId="21" fillId="0" borderId="0" xfId="0" applyFont="1"/>
    <xf numFmtId="3" fontId="21" fillId="0" borderId="0" xfId="0" applyNumberFormat="1" applyFont="1" applyAlignment="1">
      <alignment vertical="center"/>
    </xf>
    <xf numFmtId="3" fontId="21" fillId="0" borderId="0" xfId="0" applyNumberFormat="1" applyFont="1"/>
    <xf numFmtId="165" fontId="21" fillId="0" borderId="0" xfId="1" applyNumberFormat="1" applyFont="1"/>
    <xf numFmtId="165" fontId="21" fillId="0" borderId="0" xfId="0" applyNumberFormat="1" applyFont="1"/>
    <xf numFmtId="0" fontId="22" fillId="0" borderId="0" xfId="0" applyFont="1"/>
    <xf numFmtId="0" fontId="9" fillId="0" borderId="0" xfId="0" applyFont="1" applyAlignment="1">
      <alignment horizontal="center"/>
    </xf>
    <xf numFmtId="0" fontId="9" fillId="0" borderId="0" xfId="0" applyFont="1" applyAlignment="1">
      <alignment horizontal="center" wrapText="1"/>
    </xf>
    <xf numFmtId="0" fontId="5" fillId="0" borderId="0" xfId="0" applyFont="1" applyAlignment="1">
      <alignment horizontal="center"/>
    </xf>
    <xf numFmtId="0" fontId="5" fillId="0" borderId="5" xfId="0" applyFont="1" applyBorder="1" applyAlignment="1">
      <alignment horizontal="right"/>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7"/>
  <sheetViews>
    <sheetView tabSelected="1" topLeftCell="B1" zoomScale="85" zoomScaleNormal="85" zoomScaleSheetLayoutView="85" workbookViewId="0">
      <selection activeCell="L13" sqref="L13"/>
    </sheetView>
  </sheetViews>
  <sheetFormatPr defaultColWidth="5.83203125" defaultRowHeight="15.5" x14ac:dyDescent="0.35"/>
  <cols>
    <col min="1" max="1" width="5.83203125" style="1" hidden="1" customWidth="1"/>
    <col min="2" max="2" width="5.33203125" style="1" customWidth="1"/>
    <col min="3" max="3" width="67.25" style="1" customWidth="1"/>
    <col min="4" max="4" width="11.75" style="11" customWidth="1"/>
    <col min="5" max="5" width="7.83203125" style="11" customWidth="1"/>
    <col min="6" max="6" width="11.25" style="11" customWidth="1"/>
    <col min="7" max="7" width="15" style="12" customWidth="1"/>
    <col min="8" max="8" width="17" style="12" customWidth="1"/>
    <col min="9" max="9" width="13.75" style="65" customWidth="1"/>
    <col min="10" max="10" width="15" style="65" customWidth="1"/>
    <col min="11" max="11" width="9.33203125" style="65" customWidth="1"/>
    <col min="12" max="12" width="18.33203125" style="65" customWidth="1"/>
    <col min="13" max="16" width="8" style="65" customWidth="1"/>
    <col min="17" max="229" width="8" style="1" customWidth="1"/>
    <col min="230" max="253" width="5.83203125" style="1"/>
    <col min="254" max="254" width="5.83203125" style="1" customWidth="1"/>
    <col min="255" max="255" width="71.5" style="1" customWidth="1"/>
    <col min="256" max="256" width="12.08203125" style="1" customWidth="1"/>
    <col min="257" max="257" width="6.33203125" style="1" customWidth="1"/>
    <col min="258" max="258" width="10.83203125" style="1" customWidth="1"/>
    <col min="259" max="259" width="13.33203125" style="1" customWidth="1"/>
    <col min="260" max="260" width="12.5" style="1" customWidth="1"/>
    <col min="261" max="261" width="11.5" style="1" customWidth="1"/>
    <col min="262" max="262" width="11.75" style="1" customWidth="1"/>
    <col min="263" max="263" width="13.25" style="1" customWidth="1"/>
    <col min="264" max="264" width="37.33203125" style="1" bestFit="1" customWidth="1"/>
    <col min="265" max="485" width="8" style="1" customWidth="1"/>
    <col min="486" max="509" width="5.83203125" style="1"/>
    <col min="510" max="510" width="5.83203125" style="1" customWidth="1"/>
    <col min="511" max="511" width="71.5" style="1" customWidth="1"/>
    <col min="512" max="512" width="12.08203125" style="1" customWidth="1"/>
    <col min="513" max="513" width="6.33203125" style="1" customWidth="1"/>
    <col min="514" max="514" width="10.83203125" style="1" customWidth="1"/>
    <col min="515" max="515" width="13.33203125" style="1" customWidth="1"/>
    <col min="516" max="516" width="12.5" style="1" customWidth="1"/>
    <col min="517" max="517" width="11.5" style="1" customWidth="1"/>
    <col min="518" max="518" width="11.75" style="1" customWidth="1"/>
    <col min="519" max="519" width="13.25" style="1" customWidth="1"/>
    <col min="520" max="520" width="37.33203125" style="1" bestFit="1" customWidth="1"/>
    <col min="521" max="741" width="8" style="1" customWidth="1"/>
    <col min="742" max="765" width="5.83203125" style="1"/>
    <col min="766" max="766" width="5.83203125" style="1" customWidth="1"/>
    <col min="767" max="767" width="71.5" style="1" customWidth="1"/>
    <col min="768" max="768" width="12.08203125" style="1" customWidth="1"/>
    <col min="769" max="769" width="6.33203125" style="1" customWidth="1"/>
    <col min="770" max="770" width="10.83203125" style="1" customWidth="1"/>
    <col min="771" max="771" width="13.33203125" style="1" customWidth="1"/>
    <col min="772" max="772" width="12.5" style="1" customWidth="1"/>
    <col min="773" max="773" width="11.5" style="1" customWidth="1"/>
    <col min="774" max="774" width="11.75" style="1" customWidth="1"/>
    <col min="775" max="775" width="13.25" style="1" customWidth="1"/>
    <col min="776" max="776" width="37.33203125" style="1" bestFit="1" customWidth="1"/>
    <col min="777" max="997" width="8" style="1" customWidth="1"/>
    <col min="998" max="1021" width="5.83203125" style="1"/>
    <col min="1022" max="1022" width="5.83203125" style="1" customWidth="1"/>
    <col min="1023" max="1023" width="71.5" style="1" customWidth="1"/>
    <col min="1024" max="1024" width="12.08203125" style="1" customWidth="1"/>
    <col min="1025" max="1025" width="6.33203125" style="1" customWidth="1"/>
    <col min="1026" max="1026" width="10.83203125" style="1" customWidth="1"/>
    <col min="1027" max="1027" width="13.33203125" style="1" customWidth="1"/>
    <col min="1028" max="1028" width="12.5" style="1" customWidth="1"/>
    <col min="1029" max="1029" width="11.5" style="1" customWidth="1"/>
    <col min="1030" max="1030" width="11.75" style="1" customWidth="1"/>
    <col min="1031" max="1031" width="13.25" style="1" customWidth="1"/>
    <col min="1032" max="1032" width="37.33203125" style="1" bestFit="1" customWidth="1"/>
    <col min="1033" max="1253" width="8" style="1" customWidth="1"/>
    <col min="1254" max="1277" width="5.83203125" style="1"/>
    <col min="1278" max="1278" width="5.83203125" style="1" customWidth="1"/>
    <col min="1279" max="1279" width="71.5" style="1" customWidth="1"/>
    <col min="1280" max="1280" width="12.08203125" style="1" customWidth="1"/>
    <col min="1281" max="1281" width="6.33203125" style="1" customWidth="1"/>
    <col min="1282" max="1282" width="10.83203125" style="1" customWidth="1"/>
    <col min="1283" max="1283" width="13.33203125" style="1" customWidth="1"/>
    <col min="1284" max="1284" width="12.5" style="1" customWidth="1"/>
    <col min="1285" max="1285" width="11.5" style="1" customWidth="1"/>
    <col min="1286" max="1286" width="11.75" style="1" customWidth="1"/>
    <col min="1287" max="1287" width="13.25" style="1" customWidth="1"/>
    <col min="1288" max="1288" width="37.33203125" style="1" bestFit="1" customWidth="1"/>
    <col min="1289" max="1509" width="8" style="1" customWidth="1"/>
    <col min="1510" max="1533" width="5.83203125" style="1"/>
    <col min="1534" max="1534" width="5.83203125" style="1" customWidth="1"/>
    <col min="1535" max="1535" width="71.5" style="1" customWidth="1"/>
    <col min="1536" max="1536" width="12.08203125" style="1" customWidth="1"/>
    <col min="1537" max="1537" width="6.33203125" style="1" customWidth="1"/>
    <col min="1538" max="1538" width="10.83203125" style="1" customWidth="1"/>
    <col min="1539" max="1539" width="13.33203125" style="1" customWidth="1"/>
    <col min="1540" max="1540" width="12.5" style="1" customWidth="1"/>
    <col min="1541" max="1541" width="11.5" style="1" customWidth="1"/>
    <col min="1542" max="1542" width="11.75" style="1" customWidth="1"/>
    <col min="1543" max="1543" width="13.25" style="1" customWidth="1"/>
    <col min="1544" max="1544" width="37.33203125" style="1" bestFit="1" customWidth="1"/>
    <col min="1545" max="1765" width="8" style="1" customWidth="1"/>
    <col min="1766" max="1789" width="5.83203125" style="1"/>
    <col min="1790" max="1790" width="5.83203125" style="1" customWidth="1"/>
    <col min="1791" max="1791" width="71.5" style="1" customWidth="1"/>
    <col min="1792" max="1792" width="12.08203125" style="1" customWidth="1"/>
    <col min="1793" max="1793" width="6.33203125" style="1" customWidth="1"/>
    <col min="1794" max="1794" width="10.83203125" style="1" customWidth="1"/>
    <col min="1795" max="1795" width="13.33203125" style="1" customWidth="1"/>
    <col min="1796" max="1796" width="12.5" style="1" customWidth="1"/>
    <col min="1797" max="1797" width="11.5" style="1" customWidth="1"/>
    <col min="1798" max="1798" width="11.75" style="1" customWidth="1"/>
    <col min="1799" max="1799" width="13.25" style="1" customWidth="1"/>
    <col min="1800" max="1800" width="37.33203125" style="1" bestFit="1" customWidth="1"/>
    <col min="1801" max="2021" width="8" style="1" customWidth="1"/>
    <col min="2022" max="2045" width="5.83203125" style="1"/>
    <col min="2046" max="2046" width="5.83203125" style="1" customWidth="1"/>
    <col min="2047" max="2047" width="71.5" style="1" customWidth="1"/>
    <col min="2048" max="2048" width="12.08203125" style="1" customWidth="1"/>
    <col min="2049" max="2049" width="6.33203125" style="1" customWidth="1"/>
    <col min="2050" max="2050" width="10.83203125" style="1" customWidth="1"/>
    <col min="2051" max="2051" width="13.33203125" style="1" customWidth="1"/>
    <col min="2052" max="2052" width="12.5" style="1" customWidth="1"/>
    <col min="2053" max="2053" width="11.5" style="1" customWidth="1"/>
    <col min="2054" max="2054" width="11.75" style="1" customWidth="1"/>
    <col min="2055" max="2055" width="13.25" style="1" customWidth="1"/>
    <col min="2056" max="2056" width="37.33203125" style="1" bestFit="1" customWidth="1"/>
    <col min="2057" max="2277" width="8" style="1" customWidth="1"/>
    <col min="2278" max="2301" width="5.83203125" style="1"/>
    <col min="2302" max="2302" width="5.83203125" style="1" customWidth="1"/>
    <col min="2303" max="2303" width="71.5" style="1" customWidth="1"/>
    <col min="2304" max="2304" width="12.08203125" style="1" customWidth="1"/>
    <col min="2305" max="2305" width="6.33203125" style="1" customWidth="1"/>
    <col min="2306" max="2306" width="10.83203125" style="1" customWidth="1"/>
    <col min="2307" max="2307" width="13.33203125" style="1" customWidth="1"/>
    <col min="2308" max="2308" width="12.5" style="1" customWidth="1"/>
    <col min="2309" max="2309" width="11.5" style="1" customWidth="1"/>
    <col min="2310" max="2310" width="11.75" style="1" customWidth="1"/>
    <col min="2311" max="2311" width="13.25" style="1" customWidth="1"/>
    <col min="2312" max="2312" width="37.33203125" style="1" bestFit="1" customWidth="1"/>
    <col min="2313" max="2533" width="8" style="1" customWidth="1"/>
    <col min="2534" max="2557" width="5.83203125" style="1"/>
    <col min="2558" max="2558" width="5.83203125" style="1" customWidth="1"/>
    <col min="2559" max="2559" width="71.5" style="1" customWidth="1"/>
    <col min="2560" max="2560" width="12.08203125" style="1" customWidth="1"/>
    <col min="2561" max="2561" width="6.33203125" style="1" customWidth="1"/>
    <col min="2562" max="2562" width="10.83203125" style="1" customWidth="1"/>
    <col min="2563" max="2563" width="13.33203125" style="1" customWidth="1"/>
    <col min="2564" max="2564" width="12.5" style="1" customWidth="1"/>
    <col min="2565" max="2565" width="11.5" style="1" customWidth="1"/>
    <col min="2566" max="2566" width="11.75" style="1" customWidth="1"/>
    <col min="2567" max="2567" width="13.25" style="1" customWidth="1"/>
    <col min="2568" max="2568" width="37.33203125" style="1" bestFit="1" customWidth="1"/>
    <col min="2569" max="2789" width="8" style="1" customWidth="1"/>
    <col min="2790" max="2813" width="5.83203125" style="1"/>
    <col min="2814" max="2814" width="5.83203125" style="1" customWidth="1"/>
    <col min="2815" max="2815" width="71.5" style="1" customWidth="1"/>
    <col min="2816" max="2816" width="12.08203125" style="1" customWidth="1"/>
    <col min="2817" max="2817" width="6.33203125" style="1" customWidth="1"/>
    <col min="2818" max="2818" width="10.83203125" style="1" customWidth="1"/>
    <col min="2819" max="2819" width="13.33203125" style="1" customWidth="1"/>
    <col min="2820" max="2820" width="12.5" style="1" customWidth="1"/>
    <col min="2821" max="2821" width="11.5" style="1" customWidth="1"/>
    <col min="2822" max="2822" width="11.75" style="1" customWidth="1"/>
    <col min="2823" max="2823" width="13.25" style="1" customWidth="1"/>
    <col min="2824" max="2824" width="37.33203125" style="1" bestFit="1" customWidth="1"/>
    <col min="2825" max="3045" width="8" style="1" customWidth="1"/>
    <col min="3046" max="3069" width="5.83203125" style="1"/>
    <col min="3070" max="3070" width="5.83203125" style="1" customWidth="1"/>
    <col min="3071" max="3071" width="71.5" style="1" customWidth="1"/>
    <col min="3072" max="3072" width="12.08203125" style="1" customWidth="1"/>
    <col min="3073" max="3073" width="6.33203125" style="1" customWidth="1"/>
    <col min="3074" max="3074" width="10.83203125" style="1" customWidth="1"/>
    <col min="3075" max="3075" width="13.33203125" style="1" customWidth="1"/>
    <col min="3076" max="3076" width="12.5" style="1" customWidth="1"/>
    <col min="3077" max="3077" width="11.5" style="1" customWidth="1"/>
    <col min="3078" max="3078" width="11.75" style="1" customWidth="1"/>
    <col min="3079" max="3079" width="13.25" style="1" customWidth="1"/>
    <col min="3080" max="3080" width="37.33203125" style="1" bestFit="1" customWidth="1"/>
    <col min="3081" max="3301" width="8" style="1" customWidth="1"/>
    <col min="3302" max="3325" width="5.83203125" style="1"/>
    <col min="3326" max="3326" width="5.83203125" style="1" customWidth="1"/>
    <col min="3327" max="3327" width="71.5" style="1" customWidth="1"/>
    <col min="3328" max="3328" width="12.08203125" style="1" customWidth="1"/>
    <col min="3329" max="3329" width="6.33203125" style="1" customWidth="1"/>
    <col min="3330" max="3330" width="10.83203125" style="1" customWidth="1"/>
    <col min="3331" max="3331" width="13.33203125" style="1" customWidth="1"/>
    <col min="3332" max="3332" width="12.5" style="1" customWidth="1"/>
    <col min="3333" max="3333" width="11.5" style="1" customWidth="1"/>
    <col min="3334" max="3334" width="11.75" style="1" customWidth="1"/>
    <col min="3335" max="3335" width="13.25" style="1" customWidth="1"/>
    <col min="3336" max="3336" width="37.33203125" style="1" bestFit="1" customWidth="1"/>
    <col min="3337" max="3557" width="8" style="1" customWidth="1"/>
    <col min="3558" max="3581" width="5.83203125" style="1"/>
    <col min="3582" max="3582" width="5.83203125" style="1" customWidth="1"/>
    <col min="3583" max="3583" width="71.5" style="1" customWidth="1"/>
    <col min="3584" max="3584" width="12.08203125" style="1" customWidth="1"/>
    <col min="3585" max="3585" width="6.33203125" style="1" customWidth="1"/>
    <col min="3586" max="3586" width="10.83203125" style="1" customWidth="1"/>
    <col min="3587" max="3587" width="13.33203125" style="1" customWidth="1"/>
    <col min="3588" max="3588" width="12.5" style="1" customWidth="1"/>
    <col min="3589" max="3589" width="11.5" style="1" customWidth="1"/>
    <col min="3590" max="3590" width="11.75" style="1" customWidth="1"/>
    <col min="3591" max="3591" width="13.25" style="1" customWidth="1"/>
    <col min="3592" max="3592" width="37.33203125" style="1" bestFit="1" customWidth="1"/>
    <col min="3593" max="3813" width="8" style="1" customWidth="1"/>
    <col min="3814" max="3837" width="5.83203125" style="1"/>
    <col min="3838" max="3838" width="5.83203125" style="1" customWidth="1"/>
    <col min="3839" max="3839" width="71.5" style="1" customWidth="1"/>
    <col min="3840" max="3840" width="12.08203125" style="1" customWidth="1"/>
    <col min="3841" max="3841" width="6.33203125" style="1" customWidth="1"/>
    <col min="3842" max="3842" width="10.83203125" style="1" customWidth="1"/>
    <col min="3843" max="3843" width="13.33203125" style="1" customWidth="1"/>
    <col min="3844" max="3844" width="12.5" style="1" customWidth="1"/>
    <col min="3845" max="3845" width="11.5" style="1" customWidth="1"/>
    <col min="3846" max="3846" width="11.75" style="1" customWidth="1"/>
    <col min="3847" max="3847" width="13.25" style="1" customWidth="1"/>
    <col min="3848" max="3848" width="37.33203125" style="1" bestFit="1" customWidth="1"/>
    <col min="3849" max="4069" width="8" style="1" customWidth="1"/>
    <col min="4070" max="4093" width="5.83203125" style="1"/>
    <col min="4094" max="4094" width="5.83203125" style="1" customWidth="1"/>
    <col min="4095" max="4095" width="71.5" style="1" customWidth="1"/>
    <col min="4096" max="4096" width="12.08203125" style="1" customWidth="1"/>
    <col min="4097" max="4097" width="6.33203125" style="1" customWidth="1"/>
    <col min="4098" max="4098" width="10.83203125" style="1" customWidth="1"/>
    <col min="4099" max="4099" width="13.33203125" style="1" customWidth="1"/>
    <col min="4100" max="4100" width="12.5" style="1" customWidth="1"/>
    <col min="4101" max="4101" width="11.5" style="1" customWidth="1"/>
    <col min="4102" max="4102" width="11.75" style="1" customWidth="1"/>
    <col min="4103" max="4103" width="13.25" style="1" customWidth="1"/>
    <col min="4104" max="4104" width="37.33203125" style="1" bestFit="1" customWidth="1"/>
    <col min="4105" max="4325" width="8" style="1" customWidth="1"/>
    <col min="4326" max="4349" width="5.83203125" style="1"/>
    <col min="4350" max="4350" width="5.83203125" style="1" customWidth="1"/>
    <col min="4351" max="4351" width="71.5" style="1" customWidth="1"/>
    <col min="4352" max="4352" width="12.08203125" style="1" customWidth="1"/>
    <col min="4353" max="4353" width="6.33203125" style="1" customWidth="1"/>
    <col min="4354" max="4354" width="10.83203125" style="1" customWidth="1"/>
    <col min="4355" max="4355" width="13.33203125" style="1" customWidth="1"/>
    <col min="4356" max="4356" width="12.5" style="1" customWidth="1"/>
    <col min="4357" max="4357" width="11.5" style="1" customWidth="1"/>
    <col min="4358" max="4358" width="11.75" style="1" customWidth="1"/>
    <col min="4359" max="4359" width="13.25" style="1" customWidth="1"/>
    <col min="4360" max="4360" width="37.33203125" style="1" bestFit="1" customWidth="1"/>
    <col min="4361" max="4581" width="8" style="1" customWidth="1"/>
    <col min="4582" max="4605" width="5.83203125" style="1"/>
    <col min="4606" max="4606" width="5.83203125" style="1" customWidth="1"/>
    <col min="4607" max="4607" width="71.5" style="1" customWidth="1"/>
    <col min="4608" max="4608" width="12.08203125" style="1" customWidth="1"/>
    <col min="4609" max="4609" width="6.33203125" style="1" customWidth="1"/>
    <col min="4610" max="4610" width="10.83203125" style="1" customWidth="1"/>
    <col min="4611" max="4611" width="13.33203125" style="1" customWidth="1"/>
    <col min="4612" max="4612" width="12.5" style="1" customWidth="1"/>
    <col min="4613" max="4613" width="11.5" style="1" customWidth="1"/>
    <col min="4614" max="4614" width="11.75" style="1" customWidth="1"/>
    <col min="4615" max="4615" width="13.25" style="1" customWidth="1"/>
    <col min="4616" max="4616" width="37.33203125" style="1" bestFit="1" customWidth="1"/>
    <col min="4617" max="4837" width="8" style="1" customWidth="1"/>
    <col min="4838" max="4861" width="5.83203125" style="1"/>
    <col min="4862" max="4862" width="5.83203125" style="1" customWidth="1"/>
    <col min="4863" max="4863" width="71.5" style="1" customWidth="1"/>
    <col min="4864" max="4864" width="12.08203125" style="1" customWidth="1"/>
    <col min="4865" max="4865" width="6.33203125" style="1" customWidth="1"/>
    <col min="4866" max="4866" width="10.83203125" style="1" customWidth="1"/>
    <col min="4867" max="4867" width="13.33203125" style="1" customWidth="1"/>
    <col min="4868" max="4868" width="12.5" style="1" customWidth="1"/>
    <col min="4869" max="4869" width="11.5" style="1" customWidth="1"/>
    <col min="4870" max="4870" width="11.75" style="1" customWidth="1"/>
    <col min="4871" max="4871" width="13.25" style="1" customWidth="1"/>
    <col min="4872" max="4872" width="37.33203125" style="1" bestFit="1" customWidth="1"/>
    <col min="4873" max="5093" width="8" style="1" customWidth="1"/>
    <col min="5094" max="5117" width="5.83203125" style="1"/>
    <col min="5118" max="5118" width="5.83203125" style="1" customWidth="1"/>
    <col min="5119" max="5119" width="71.5" style="1" customWidth="1"/>
    <col min="5120" max="5120" width="12.08203125" style="1" customWidth="1"/>
    <col min="5121" max="5121" width="6.33203125" style="1" customWidth="1"/>
    <col min="5122" max="5122" width="10.83203125" style="1" customWidth="1"/>
    <col min="5123" max="5123" width="13.33203125" style="1" customWidth="1"/>
    <col min="5124" max="5124" width="12.5" style="1" customWidth="1"/>
    <col min="5125" max="5125" width="11.5" style="1" customWidth="1"/>
    <col min="5126" max="5126" width="11.75" style="1" customWidth="1"/>
    <col min="5127" max="5127" width="13.25" style="1" customWidth="1"/>
    <col min="5128" max="5128" width="37.33203125" style="1" bestFit="1" customWidth="1"/>
    <col min="5129" max="5349" width="8" style="1" customWidth="1"/>
    <col min="5350" max="5373" width="5.83203125" style="1"/>
    <col min="5374" max="5374" width="5.83203125" style="1" customWidth="1"/>
    <col min="5375" max="5375" width="71.5" style="1" customWidth="1"/>
    <col min="5376" max="5376" width="12.08203125" style="1" customWidth="1"/>
    <col min="5377" max="5377" width="6.33203125" style="1" customWidth="1"/>
    <col min="5378" max="5378" width="10.83203125" style="1" customWidth="1"/>
    <col min="5379" max="5379" width="13.33203125" style="1" customWidth="1"/>
    <col min="5380" max="5380" width="12.5" style="1" customWidth="1"/>
    <col min="5381" max="5381" width="11.5" style="1" customWidth="1"/>
    <col min="5382" max="5382" width="11.75" style="1" customWidth="1"/>
    <col min="5383" max="5383" width="13.25" style="1" customWidth="1"/>
    <col min="5384" max="5384" width="37.33203125" style="1" bestFit="1" customWidth="1"/>
    <col min="5385" max="5605" width="8" style="1" customWidth="1"/>
    <col min="5606" max="5629" width="5.83203125" style="1"/>
    <col min="5630" max="5630" width="5.83203125" style="1" customWidth="1"/>
    <col min="5631" max="5631" width="71.5" style="1" customWidth="1"/>
    <col min="5632" max="5632" width="12.08203125" style="1" customWidth="1"/>
    <col min="5633" max="5633" width="6.33203125" style="1" customWidth="1"/>
    <col min="5634" max="5634" width="10.83203125" style="1" customWidth="1"/>
    <col min="5635" max="5635" width="13.33203125" style="1" customWidth="1"/>
    <col min="5636" max="5636" width="12.5" style="1" customWidth="1"/>
    <col min="5637" max="5637" width="11.5" style="1" customWidth="1"/>
    <col min="5638" max="5638" width="11.75" style="1" customWidth="1"/>
    <col min="5639" max="5639" width="13.25" style="1" customWidth="1"/>
    <col min="5640" max="5640" width="37.33203125" style="1" bestFit="1" customWidth="1"/>
    <col min="5641" max="5861" width="8" style="1" customWidth="1"/>
    <col min="5862" max="5885" width="5.83203125" style="1"/>
    <col min="5886" max="5886" width="5.83203125" style="1" customWidth="1"/>
    <col min="5887" max="5887" width="71.5" style="1" customWidth="1"/>
    <col min="5888" max="5888" width="12.08203125" style="1" customWidth="1"/>
    <col min="5889" max="5889" width="6.33203125" style="1" customWidth="1"/>
    <col min="5890" max="5890" width="10.83203125" style="1" customWidth="1"/>
    <col min="5891" max="5891" width="13.33203125" style="1" customWidth="1"/>
    <col min="5892" max="5892" width="12.5" style="1" customWidth="1"/>
    <col min="5893" max="5893" width="11.5" style="1" customWidth="1"/>
    <col min="5894" max="5894" width="11.75" style="1" customWidth="1"/>
    <col min="5895" max="5895" width="13.25" style="1" customWidth="1"/>
    <col min="5896" max="5896" width="37.33203125" style="1" bestFit="1" customWidth="1"/>
    <col min="5897" max="6117" width="8" style="1" customWidth="1"/>
    <col min="6118" max="6141" width="5.83203125" style="1"/>
    <col min="6142" max="6142" width="5.83203125" style="1" customWidth="1"/>
    <col min="6143" max="6143" width="71.5" style="1" customWidth="1"/>
    <col min="6144" max="6144" width="12.08203125" style="1" customWidth="1"/>
    <col min="6145" max="6145" width="6.33203125" style="1" customWidth="1"/>
    <col min="6146" max="6146" width="10.83203125" style="1" customWidth="1"/>
    <col min="6147" max="6147" width="13.33203125" style="1" customWidth="1"/>
    <col min="6148" max="6148" width="12.5" style="1" customWidth="1"/>
    <col min="6149" max="6149" width="11.5" style="1" customWidth="1"/>
    <col min="6150" max="6150" width="11.75" style="1" customWidth="1"/>
    <col min="6151" max="6151" width="13.25" style="1" customWidth="1"/>
    <col min="6152" max="6152" width="37.33203125" style="1" bestFit="1" customWidth="1"/>
    <col min="6153" max="6373" width="8" style="1" customWidth="1"/>
    <col min="6374" max="6397" width="5.83203125" style="1"/>
    <col min="6398" max="6398" width="5.83203125" style="1" customWidth="1"/>
    <col min="6399" max="6399" width="71.5" style="1" customWidth="1"/>
    <col min="6400" max="6400" width="12.08203125" style="1" customWidth="1"/>
    <col min="6401" max="6401" width="6.33203125" style="1" customWidth="1"/>
    <col min="6402" max="6402" width="10.83203125" style="1" customWidth="1"/>
    <col min="6403" max="6403" width="13.33203125" style="1" customWidth="1"/>
    <col min="6404" max="6404" width="12.5" style="1" customWidth="1"/>
    <col min="6405" max="6405" width="11.5" style="1" customWidth="1"/>
    <col min="6406" max="6406" width="11.75" style="1" customWidth="1"/>
    <col min="6407" max="6407" width="13.25" style="1" customWidth="1"/>
    <col min="6408" max="6408" width="37.33203125" style="1" bestFit="1" customWidth="1"/>
    <col min="6409" max="6629" width="8" style="1" customWidth="1"/>
    <col min="6630" max="6653" width="5.83203125" style="1"/>
    <col min="6654" max="6654" width="5.83203125" style="1" customWidth="1"/>
    <col min="6655" max="6655" width="71.5" style="1" customWidth="1"/>
    <col min="6656" max="6656" width="12.08203125" style="1" customWidth="1"/>
    <col min="6657" max="6657" width="6.33203125" style="1" customWidth="1"/>
    <col min="6658" max="6658" width="10.83203125" style="1" customWidth="1"/>
    <col min="6659" max="6659" width="13.33203125" style="1" customWidth="1"/>
    <col min="6660" max="6660" width="12.5" style="1" customWidth="1"/>
    <col min="6661" max="6661" width="11.5" style="1" customWidth="1"/>
    <col min="6662" max="6662" width="11.75" style="1" customWidth="1"/>
    <col min="6663" max="6663" width="13.25" style="1" customWidth="1"/>
    <col min="6664" max="6664" width="37.33203125" style="1" bestFit="1" customWidth="1"/>
    <col min="6665" max="6885" width="8" style="1" customWidth="1"/>
    <col min="6886" max="6909" width="5.83203125" style="1"/>
    <col min="6910" max="6910" width="5.83203125" style="1" customWidth="1"/>
    <col min="6911" max="6911" width="71.5" style="1" customWidth="1"/>
    <col min="6912" max="6912" width="12.08203125" style="1" customWidth="1"/>
    <col min="6913" max="6913" width="6.33203125" style="1" customWidth="1"/>
    <col min="6914" max="6914" width="10.83203125" style="1" customWidth="1"/>
    <col min="6915" max="6915" width="13.33203125" style="1" customWidth="1"/>
    <col min="6916" max="6916" width="12.5" style="1" customWidth="1"/>
    <col min="6917" max="6917" width="11.5" style="1" customWidth="1"/>
    <col min="6918" max="6918" width="11.75" style="1" customWidth="1"/>
    <col min="6919" max="6919" width="13.25" style="1" customWidth="1"/>
    <col min="6920" max="6920" width="37.33203125" style="1" bestFit="1" customWidth="1"/>
    <col min="6921" max="7141" width="8" style="1" customWidth="1"/>
    <col min="7142" max="7165" width="5.83203125" style="1"/>
    <col min="7166" max="7166" width="5.83203125" style="1" customWidth="1"/>
    <col min="7167" max="7167" width="71.5" style="1" customWidth="1"/>
    <col min="7168" max="7168" width="12.08203125" style="1" customWidth="1"/>
    <col min="7169" max="7169" width="6.33203125" style="1" customWidth="1"/>
    <col min="7170" max="7170" width="10.83203125" style="1" customWidth="1"/>
    <col min="7171" max="7171" width="13.33203125" style="1" customWidth="1"/>
    <col min="7172" max="7172" width="12.5" style="1" customWidth="1"/>
    <col min="7173" max="7173" width="11.5" style="1" customWidth="1"/>
    <col min="7174" max="7174" width="11.75" style="1" customWidth="1"/>
    <col min="7175" max="7175" width="13.25" style="1" customWidth="1"/>
    <col min="7176" max="7176" width="37.33203125" style="1" bestFit="1" customWidth="1"/>
    <col min="7177" max="7397" width="8" style="1" customWidth="1"/>
    <col min="7398" max="7421" width="5.83203125" style="1"/>
    <col min="7422" max="7422" width="5.83203125" style="1" customWidth="1"/>
    <col min="7423" max="7423" width="71.5" style="1" customWidth="1"/>
    <col min="7424" max="7424" width="12.08203125" style="1" customWidth="1"/>
    <col min="7425" max="7425" width="6.33203125" style="1" customWidth="1"/>
    <col min="7426" max="7426" width="10.83203125" style="1" customWidth="1"/>
    <col min="7427" max="7427" width="13.33203125" style="1" customWidth="1"/>
    <col min="7428" max="7428" width="12.5" style="1" customWidth="1"/>
    <col min="7429" max="7429" width="11.5" style="1" customWidth="1"/>
    <col min="7430" max="7430" width="11.75" style="1" customWidth="1"/>
    <col min="7431" max="7431" width="13.25" style="1" customWidth="1"/>
    <col min="7432" max="7432" width="37.33203125" style="1" bestFit="1" customWidth="1"/>
    <col min="7433" max="7653" width="8" style="1" customWidth="1"/>
    <col min="7654" max="7677" width="5.83203125" style="1"/>
    <col min="7678" max="7678" width="5.83203125" style="1" customWidth="1"/>
    <col min="7679" max="7679" width="71.5" style="1" customWidth="1"/>
    <col min="7680" max="7680" width="12.08203125" style="1" customWidth="1"/>
    <col min="7681" max="7681" width="6.33203125" style="1" customWidth="1"/>
    <col min="7682" max="7682" width="10.83203125" style="1" customWidth="1"/>
    <col min="7683" max="7683" width="13.33203125" style="1" customWidth="1"/>
    <col min="7684" max="7684" width="12.5" style="1" customWidth="1"/>
    <col min="7685" max="7685" width="11.5" style="1" customWidth="1"/>
    <col min="7686" max="7686" width="11.75" style="1" customWidth="1"/>
    <col min="7687" max="7687" width="13.25" style="1" customWidth="1"/>
    <col min="7688" max="7688" width="37.33203125" style="1" bestFit="1" customWidth="1"/>
    <col min="7689" max="7909" width="8" style="1" customWidth="1"/>
    <col min="7910" max="7933" width="5.83203125" style="1"/>
    <col min="7934" max="7934" width="5.83203125" style="1" customWidth="1"/>
    <col min="7935" max="7935" width="71.5" style="1" customWidth="1"/>
    <col min="7936" max="7936" width="12.08203125" style="1" customWidth="1"/>
    <col min="7937" max="7937" width="6.33203125" style="1" customWidth="1"/>
    <col min="7938" max="7938" width="10.83203125" style="1" customWidth="1"/>
    <col min="7939" max="7939" width="13.33203125" style="1" customWidth="1"/>
    <col min="7940" max="7940" width="12.5" style="1" customWidth="1"/>
    <col min="7941" max="7941" width="11.5" style="1" customWidth="1"/>
    <col min="7942" max="7942" width="11.75" style="1" customWidth="1"/>
    <col min="7943" max="7943" width="13.25" style="1" customWidth="1"/>
    <col min="7944" max="7944" width="37.33203125" style="1" bestFit="1" customWidth="1"/>
    <col min="7945" max="8165" width="8" style="1" customWidth="1"/>
    <col min="8166" max="8189" width="5.83203125" style="1"/>
    <col min="8190" max="8190" width="5.83203125" style="1" customWidth="1"/>
    <col min="8191" max="8191" width="71.5" style="1" customWidth="1"/>
    <col min="8192" max="8192" width="12.08203125" style="1" customWidth="1"/>
    <col min="8193" max="8193" width="6.33203125" style="1" customWidth="1"/>
    <col min="8194" max="8194" width="10.83203125" style="1" customWidth="1"/>
    <col min="8195" max="8195" width="13.33203125" style="1" customWidth="1"/>
    <col min="8196" max="8196" width="12.5" style="1" customWidth="1"/>
    <col min="8197" max="8197" width="11.5" style="1" customWidth="1"/>
    <col min="8198" max="8198" width="11.75" style="1" customWidth="1"/>
    <col min="8199" max="8199" width="13.25" style="1" customWidth="1"/>
    <col min="8200" max="8200" width="37.33203125" style="1" bestFit="1" customWidth="1"/>
    <col min="8201" max="8421" width="8" style="1" customWidth="1"/>
    <col min="8422" max="8445" width="5.83203125" style="1"/>
    <col min="8446" max="8446" width="5.83203125" style="1" customWidth="1"/>
    <col min="8447" max="8447" width="71.5" style="1" customWidth="1"/>
    <col min="8448" max="8448" width="12.08203125" style="1" customWidth="1"/>
    <col min="8449" max="8449" width="6.33203125" style="1" customWidth="1"/>
    <col min="8450" max="8450" width="10.83203125" style="1" customWidth="1"/>
    <col min="8451" max="8451" width="13.33203125" style="1" customWidth="1"/>
    <col min="8452" max="8452" width="12.5" style="1" customWidth="1"/>
    <col min="8453" max="8453" width="11.5" style="1" customWidth="1"/>
    <col min="8454" max="8454" width="11.75" style="1" customWidth="1"/>
    <col min="8455" max="8455" width="13.25" style="1" customWidth="1"/>
    <col min="8456" max="8456" width="37.33203125" style="1" bestFit="1" customWidth="1"/>
    <col min="8457" max="8677" width="8" style="1" customWidth="1"/>
    <col min="8678" max="8701" width="5.83203125" style="1"/>
    <col min="8702" max="8702" width="5.83203125" style="1" customWidth="1"/>
    <col min="8703" max="8703" width="71.5" style="1" customWidth="1"/>
    <col min="8704" max="8704" width="12.08203125" style="1" customWidth="1"/>
    <col min="8705" max="8705" width="6.33203125" style="1" customWidth="1"/>
    <col min="8706" max="8706" width="10.83203125" style="1" customWidth="1"/>
    <col min="8707" max="8707" width="13.33203125" style="1" customWidth="1"/>
    <col min="8708" max="8708" width="12.5" style="1" customWidth="1"/>
    <col min="8709" max="8709" width="11.5" style="1" customWidth="1"/>
    <col min="8710" max="8710" width="11.75" style="1" customWidth="1"/>
    <col min="8711" max="8711" width="13.25" style="1" customWidth="1"/>
    <col min="8712" max="8712" width="37.33203125" style="1" bestFit="1" customWidth="1"/>
    <col min="8713" max="8933" width="8" style="1" customWidth="1"/>
    <col min="8934" max="8957" width="5.83203125" style="1"/>
    <col min="8958" max="8958" width="5.83203125" style="1" customWidth="1"/>
    <col min="8959" max="8959" width="71.5" style="1" customWidth="1"/>
    <col min="8960" max="8960" width="12.08203125" style="1" customWidth="1"/>
    <col min="8961" max="8961" width="6.33203125" style="1" customWidth="1"/>
    <col min="8962" max="8962" width="10.83203125" style="1" customWidth="1"/>
    <col min="8963" max="8963" width="13.33203125" style="1" customWidth="1"/>
    <col min="8964" max="8964" width="12.5" style="1" customWidth="1"/>
    <col min="8965" max="8965" width="11.5" style="1" customWidth="1"/>
    <col min="8966" max="8966" width="11.75" style="1" customWidth="1"/>
    <col min="8967" max="8967" width="13.25" style="1" customWidth="1"/>
    <col min="8968" max="8968" width="37.33203125" style="1" bestFit="1" customWidth="1"/>
    <col min="8969" max="9189" width="8" style="1" customWidth="1"/>
    <col min="9190" max="9213" width="5.83203125" style="1"/>
    <col min="9214" max="9214" width="5.83203125" style="1" customWidth="1"/>
    <col min="9215" max="9215" width="71.5" style="1" customWidth="1"/>
    <col min="9216" max="9216" width="12.08203125" style="1" customWidth="1"/>
    <col min="9217" max="9217" width="6.33203125" style="1" customWidth="1"/>
    <col min="9218" max="9218" width="10.83203125" style="1" customWidth="1"/>
    <col min="9219" max="9219" width="13.33203125" style="1" customWidth="1"/>
    <col min="9220" max="9220" width="12.5" style="1" customWidth="1"/>
    <col min="9221" max="9221" width="11.5" style="1" customWidth="1"/>
    <col min="9222" max="9222" width="11.75" style="1" customWidth="1"/>
    <col min="9223" max="9223" width="13.25" style="1" customWidth="1"/>
    <col min="9224" max="9224" width="37.33203125" style="1" bestFit="1" customWidth="1"/>
    <col min="9225" max="9445" width="8" style="1" customWidth="1"/>
    <col min="9446" max="9469" width="5.83203125" style="1"/>
    <col min="9470" max="9470" width="5.83203125" style="1" customWidth="1"/>
    <col min="9471" max="9471" width="71.5" style="1" customWidth="1"/>
    <col min="9472" max="9472" width="12.08203125" style="1" customWidth="1"/>
    <col min="9473" max="9473" width="6.33203125" style="1" customWidth="1"/>
    <col min="9474" max="9474" width="10.83203125" style="1" customWidth="1"/>
    <col min="9475" max="9475" width="13.33203125" style="1" customWidth="1"/>
    <col min="9476" max="9476" width="12.5" style="1" customWidth="1"/>
    <col min="9477" max="9477" width="11.5" style="1" customWidth="1"/>
    <col min="9478" max="9478" width="11.75" style="1" customWidth="1"/>
    <col min="9479" max="9479" width="13.25" style="1" customWidth="1"/>
    <col min="9480" max="9480" width="37.33203125" style="1" bestFit="1" customWidth="1"/>
    <col min="9481" max="9701" width="8" style="1" customWidth="1"/>
    <col min="9702" max="9725" width="5.83203125" style="1"/>
    <col min="9726" max="9726" width="5.83203125" style="1" customWidth="1"/>
    <col min="9727" max="9727" width="71.5" style="1" customWidth="1"/>
    <col min="9728" max="9728" width="12.08203125" style="1" customWidth="1"/>
    <col min="9729" max="9729" width="6.33203125" style="1" customWidth="1"/>
    <col min="9730" max="9730" width="10.83203125" style="1" customWidth="1"/>
    <col min="9731" max="9731" width="13.33203125" style="1" customWidth="1"/>
    <col min="9732" max="9732" width="12.5" style="1" customWidth="1"/>
    <col min="9733" max="9733" width="11.5" style="1" customWidth="1"/>
    <col min="9734" max="9734" width="11.75" style="1" customWidth="1"/>
    <col min="9735" max="9735" width="13.25" style="1" customWidth="1"/>
    <col min="9736" max="9736" width="37.33203125" style="1" bestFit="1" customWidth="1"/>
    <col min="9737" max="9957" width="8" style="1" customWidth="1"/>
    <col min="9958" max="9981" width="5.83203125" style="1"/>
    <col min="9982" max="9982" width="5.83203125" style="1" customWidth="1"/>
    <col min="9983" max="9983" width="71.5" style="1" customWidth="1"/>
    <col min="9984" max="9984" width="12.08203125" style="1" customWidth="1"/>
    <col min="9985" max="9985" width="6.33203125" style="1" customWidth="1"/>
    <col min="9986" max="9986" width="10.83203125" style="1" customWidth="1"/>
    <col min="9987" max="9987" width="13.33203125" style="1" customWidth="1"/>
    <col min="9988" max="9988" width="12.5" style="1" customWidth="1"/>
    <col min="9989" max="9989" width="11.5" style="1" customWidth="1"/>
    <col min="9990" max="9990" width="11.75" style="1" customWidth="1"/>
    <col min="9991" max="9991" width="13.25" style="1" customWidth="1"/>
    <col min="9992" max="9992" width="37.33203125" style="1" bestFit="1" customWidth="1"/>
    <col min="9993" max="10213" width="8" style="1" customWidth="1"/>
    <col min="10214" max="10237" width="5.83203125" style="1"/>
    <col min="10238" max="10238" width="5.83203125" style="1" customWidth="1"/>
    <col min="10239" max="10239" width="71.5" style="1" customWidth="1"/>
    <col min="10240" max="10240" width="12.08203125" style="1" customWidth="1"/>
    <col min="10241" max="10241" width="6.33203125" style="1" customWidth="1"/>
    <col min="10242" max="10242" width="10.83203125" style="1" customWidth="1"/>
    <col min="10243" max="10243" width="13.33203125" style="1" customWidth="1"/>
    <col min="10244" max="10244" width="12.5" style="1" customWidth="1"/>
    <col min="10245" max="10245" width="11.5" style="1" customWidth="1"/>
    <col min="10246" max="10246" width="11.75" style="1" customWidth="1"/>
    <col min="10247" max="10247" width="13.25" style="1" customWidth="1"/>
    <col min="10248" max="10248" width="37.33203125" style="1" bestFit="1" customWidth="1"/>
    <col min="10249" max="10469" width="8" style="1" customWidth="1"/>
    <col min="10470" max="10493" width="5.83203125" style="1"/>
    <col min="10494" max="10494" width="5.83203125" style="1" customWidth="1"/>
    <col min="10495" max="10495" width="71.5" style="1" customWidth="1"/>
    <col min="10496" max="10496" width="12.08203125" style="1" customWidth="1"/>
    <col min="10497" max="10497" width="6.33203125" style="1" customWidth="1"/>
    <col min="10498" max="10498" width="10.83203125" style="1" customWidth="1"/>
    <col min="10499" max="10499" width="13.33203125" style="1" customWidth="1"/>
    <col min="10500" max="10500" width="12.5" style="1" customWidth="1"/>
    <col min="10501" max="10501" width="11.5" style="1" customWidth="1"/>
    <col min="10502" max="10502" width="11.75" style="1" customWidth="1"/>
    <col min="10503" max="10503" width="13.25" style="1" customWidth="1"/>
    <col min="10504" max="10504" width="37.33203125" style="1" bestFit="1" customWidth="1"/>
    <col min="10505" max="10725" width="8" style="1" customWidth="1"/>
    <col min="10726" max="10749" width="5.83203125" style="1"/>
    <col min="10750" max="10750" width="5.83203125" style="1" customWidth="1"/>
    <col min="10751" max="10751" width="71.5" style="1" customWidth="1"/>
    <col min="10752" max="10752" width="12.08203125" style="1" customWidth="1"/>
    <col min="10753" max="10753" width="6.33203125" style="1" customWidth="1"/>
    <col min="10754" max="10754" width="10.83203125" style="1" customWidth="1"/>
    <col min="10755" max="10755" width="13.33203125" style="1" customWidth="1"/>
    <col min="10756" max="10756" width="12.5" style="1" customWidth="1"/>
    <col min="10757" max="10757" width="11.5" style="1" customWidth="1"/>
    <col min="10758" max="10758" width="11.75" style="1" customWidth="1"/>
    <col min="10759" max="10759" width="13.25" style="1" customWidth="1"/>
    <col min="10760" max="10760" width="37.33203125" style="1" bestFit="1" customWidth="1"/>
    <col min="10761" max="10981" width="8" style="1" customWidth="1"/>
    <col min="10982" max="11005" width="5.83203125" style="1"/>
    <col min="11006" max="11006" width="5.83203125" style="1" customWidth="1"/>
    <col min="11007" max="11007" width="71.5" style="1" customWidth="1"/>
    <col min="11008" max="11008" width="12.08203125" style="1" customWidth="1"/>
    <col min="11009" max="11009" width="6.33203125" style="1" customWidth="1"/>
    <col min="11010" max="11010" width="10.83203125" style="1" customWidth="1"/>
    <col min="11011" max="11011" width="13.33203125" style="1" customWidth="1"/>
    <col min="11012" max="11012" width="12.5" style="1" customWidth="1"/>
    <col min="11013" max="11013" width="11.5" style="1" customWidth="1"/>
    <col min="11014" max="11014" width="11.75" style="1" customWidth="1"/>
    <col min="11015" max="11015" width="13.25" style="1" customWidth="1"/>
    <col min="11016" max="11016" width="37.33203125" style="1" bestFit="1" customWidth="1"/>
    <col min="11017" max="11237" width="8" style="1" customWidth="1"/>
    <col min="11238" max="11261" width="5.83203125" style="1"/>
    <col min="11262" max="11262" width="5.83203125" style="1" customWidth="1"/>
    <col min="11263" max="11263" width="71.5" style="1" customWidth="1"/>
    <col min="11264" max="11264" width="12.08203125" style="1" customWidth="1"/>
    <col min="11265" max="11265" width="6.33203125" style="1" customWidth="1"/>
    <col min="11266" max="11266" width="10.83203125" style="1" customWidth="1"/>
    <col min="11267" max="11267" width="13.33203125" style="1" customWidth="1"/>
    <col min="11268" max="11268" width="12.5" style="1" customWidth="1"/>
    <col min="11269" max="11269" width="11.5" style="1" customWidth="1"/>
    <col min="11270" max="11270" width="11.75" style="1" customWidth="1"/>
    <col min="11271" max="11271" width="13.25" style="1" customWidth="1"/>
    <col min="11272" max="11272" width="37.33203125" style="1" bestFit="1" customWidth="1"/>
    <col min="11273" max="11493" width="8" style="1" customWidth="1"/>
    <col min="11494" max="11517" width="5.83203125" style="1"/>
    <col min="11518" max="11518" width="5.83203125" style="1" customWidth="1"/>
    <col min="11519" max="11519" width="71.5" style="1" customWidth="1"/>
    <col min="11520" max="11520" width="12.08203125" style="1" customWidth="1"/>
    <col min="11521" max="11521" width="6.33203125" style="1" customWidth="1"/>
    <col min="11522" max="11522" width="10.83203125" style="1" customWidth="1"/>
    <col min="11523" max="11523" width="13.33203125" style="1" customWidth="1"/>
    <col min="11524" max="11524" width="12.5" style="1" customWidth="1"/>
    <col min="11525" max="11525" width="11.5" style="1" customWidth="1"/>
    <col min="11526" max="11526" width="11.75" style="1" customWidth="1"/>
    <col min="11527" max="11527" width="13.25" style="1" customWidth="1"/>
    <col min="11528" max="11528" width="37.33203125" style="1" bestFit="1" customWidth="1"/>
    <col min="11529" max="11749" width="8" style="1" customWidth="1"/>
    <col min="11750" max="11773" width="5.83203125" style="1"/>
    <col min="11774" max="11774" width="5.83203125" style="1" customWidth="1"/>
    <col min="11775" max="11775" width="71.5" style="1" customWidth="1"/>
    <col min="11776" max="11776" width="12.08203125" style="1" customWidth="1"/>
    <col min="11777" max="11777" width="6.33203125" style="1" customWidth="1"/>
    <col min="11778" max="11778" width="10.83203125" style="1" customWidth="1"/>
    <col min="11779" max="11779" width="13.33203125" style="1" customWidth="1"/>
    <col min="11780" max="11780" width="12.5" style="1" customWidth="1"/>
    <col min="11781" max="11781" width="11.5" style="1" customWidth="1"/>
    <col min="11782" max="11782" width="11.75" style="1" customWidth="1"/>
    <col min="11783" max="11783" width="13.25" style="1" customWidth="1"/>
    <col min="11784" max="11784" width="37.33203125" style="1" bestFit="1" customWidth="1"/>
    <col min="11785" max="12005" width="8" style="1" customWidth="1"/>
    <col min="12006" max="12029" width="5.83203125" style="1"/>
    <col min="12030" max="12030" width="5.83203125" style="1" customWidth="1"/>
    <col min="12031" max="12031" width="71.5" style="1" customWidth="1"/>
    <col min="12032" max="12032" width="12.08203125" style="1" customWidth="1"/>
    <col min="12033" max="12033" width="6.33203125" style="1" customWidth="1"/>
    <col min="12034" max="12034" width="10.83203125" style="1" customWidth="1"/>
    <col min="12035" max="12035" width="13.33203125" style="1" customWidth="1"/>
    <col min="12036" max="12036" width="12.5" style="1" customWidth="1"/>
    <col min="12037" max="12037" width="11.5" style="1" customWidth="1"/>
    <col min="12038" max="12038" width="11.75" style="1" customWidth="1"/>
    <col min="12039" max="12039" width="13.25" style="1" customWidth="1"/>
    <col min="12040" max="12040" width="37.33203125" style="1" bestFit="1" customWidth="1"/>
    <col min="12041" max="12261" width="8" style="1" customWidth="1"/>
    <col min="12262" max="12285" width="5.83203125" style="1"/>
    <col min="12286" max="12286" width="5.83203125" style="1" customWidth="1"/>
    <col min="12287" max="12287" width="71.5" style="1" customWidth="1"/>
    <col min="12288" max="12288" width="12.08203125" style="1" customWidth="1"/>
    <col min="12289" max="12289" width="6.33203125" style="1" customWidth="1"/>
    <col min="12290" max="12290" width="10.83203125" style="1" customWidth="1"/>
    <col min="12291" max="12291" width="13.33203125" style="1" customWidth="1"/>
    <col min="12292" max="12292" width="12.5" style="1" customWidth="1"/>
    <col min="12293" max="12293" width="11.5" style="1" customWidth="1"/>
    <col min="12294" max="12294" width="11.75" style="1" customWidth="1"/>
    <col min="12295" max="12295" width="13.25" style="1" customWidth="1"/>
    <col min="12296" max="12296" width="37.33203125" style="1" bestFit="1" customWidth="1"/>
    <col min="12297" max="12517" width="8" style="1" customWidth="1"/>
    <col min="12518" max="12541" width="5.83203125" style="1"/>
    <col min="12542" max="12542" width="5.83203125" style="1" customWidth="1"/>
    <col min="12543" max="12543" width="71.5" style="1" customWidth="1"/>
    <col min="12544" max="12544" width="12.08203125" style="1" customWidth="1"/>
    <col min="12545" max="12545" width="6.33203125" style="1" customWidth="1"/>
    <col min="12546" max="12546" width="10.83203125" style="1" customWidth="1"/>
    <col min="12547" max="12547" width="13.33203125" style="1" customWidth="1"/>
    <col min="12548" max="12548" width="12.5" style="1" customWidth="1"/>
    <col min="12549" max="12549" width="11.5" style="1" customWidth="1"/>
    <col min="12550" max="12550" width="11.75" style="1" customWidth="1"/>
    <col min="12551" max="12551" width="13.25" style="1" customWidth="1"/>
    <col min="12552" max="12552" width="37.33203125" style="1" bestFit="1" customWidth="1"/>
    <col min="12553" max="12773" width="8" style="1" customWidth="1"/>
    <col min="12774" max="12797" width="5.83203125" style="1"/>
    <col min="12798" max="12798" width="5.83203125" style="1" customWidth="1"/>
    <col min="12799" max="12799" width="71.5" style="1" customWidth="1"/>
    <col min="12800" max="12800" width="12.08203125" style="1" customWidth="1"/>
    <col min="12801" max="12801" width="6.33203125" style="1" customWidth="1"/>
    <col min="12802" max="12802" width="10.83203125" style="1" customWidth="1"/>
    <col min="12803" max="12803" width="13.33203125" style="1" customWidth="1"/>
    <col min="12804" max="12804" width="12.5" style="1" customWidth="1"/>
    <col min="12805" max="12805" width="11.5" style="1" customWidth="1"/>
    <col min="12806" max="12806" width="11.75" style="1" customWidth="1"/>
    <col min="12807" max="12807" width="13.25" style="1" customWidth="1"/>
    <col min="12808" max="12808" width="37.33203125" style="1" bestFit="1" customWidth="1"/>
    <col min="12809" max="13029" width="8" style="1" customWidth="1"/>
    <col min="13030" max="13053" width="5.83203125" style="1"/>
    <col min="13054" max="13054" width="5.83203125" style="1" customWidth="1"/>
    <col min="13055" max="13055" width="71.5" style="1" customWidth="1"/>
    <col min="13056" max="13056" width="12.08203125" style="1" customWidth="1"/>
    <col min="13057" max="13057" width="6.33203125" style="1" customWidth="1"/>
    <col min="13058" max="13058" width="10.83203125" style="1" customWidth="1"/>
    <col min="13059" max="13059" width="13.33203125" style="1" customWidth="1"/>
    <col min="13060" max="13060" width="12.5" style="1" customWidth="1"/>
    <col min="13061" max="13061" width="11.5" style="1" customWidth="1"/>
    <col min="13062" max="13062" width="11.75" style="1" customWidth="1"/>
    <col min="13063" max="13063" width="13.25" style="1" customWidth="1"/>
    <col min="13064" max="13064" width="37.33203125" style="1" bestFit="1" customWidth="1"/>
    <col min="13065" max="13285" width="8" style="1" customWidth="1"/>
    <col min="13286" max="13309" width="5.83203125" style="1"/>
    <col min="13310" max="13310" width="5.83203125" style="1" customWidth="1"/>
    <col min="13311" max="13311" width="71.5" style="1" customWidth="1"/>
    <col min="13312" max="13312" width="12.08203125" style="1" customWidth="1"/>
    <col min="13313" max="13313" width="6.33203125" style="1" customWidth="1"/>
    <col min="13314" max="13314" width="10.83203125" style="1" customWidth="1"/>
    <col min="13315" max="13315" width="13.33203125" style="1" customWidth="1"/>
    <col min="13316" max="13316" width="12.5" style="1" customWidth="1"/>
    <col min="13317" max="13317" width="11.5" style="1" customWidth="1"/>
    <col min="13318" max="13318" width="11.75" style="1" customWidth="1"/>
    <col min="13319" max="13319" width="13.25" style="1" customWidth="1"/>
    <col min="13320" max="13320" width="37.33203125" style="1" bestFit="1" customWidth="1"/>
    <col min="13321" max="13541" width="8" style="1" customWidth="1"/>
    <col min="13542" max="13565" width="5.83203125" style="1"/>
    <col min="13566" max="13566" width="5.83203125" style="1" customWidth="1"/>
    <col min="13567" max="13567" width="71.5" style="1" customWidth="1"/>
    <col min="13568" max="13568" width="12.08203125" style="1" customWidth="1"/>
    <col min="13569" max="13569" width="6.33203125" style="1" customWidth="1"/>
    <col min="13570" max="13570" width="10.83203125" style="1" customWidth="1"/>
    <col min="13571" max="13571" width="13.33203125" style="1" customWidth="1"/>
    <col min="13572" max="13572" width="12.5" style="1" customWidth="1"/>
    <col min="13573" max="13573" width="11.5" style="1" customWidth="1"/>
    <col min="13574" max="13574" width="11.75" style="1" customWidth="1"/>
    <col min="13575" max="13575" width="13.25" style="1" customWidth="1"/>
    <col min="13576" max="13576" width="37.33203125" style="1" bestFit="1" customWidth="1"/>
    <col min="13577" max="13797" width="8" style="1" customWidth="1"/>
    <col min="13798" max="13821" width="5.83203125" style="1"/>
    <col min="13822" max="13822" width="5.83203125" style="1" customWidth="1"/>
    <col min="13823" max="13823" width="71.5" style="1" customWidth="1"/>
    <col min="13824" max="13824" width="12.08203125" style="1" customWidth="1"/>
    <col min="13825" max="13825" width="6.33203125" style="1" customWidth="1"/>
    <col min="13826" max="13826" width="10.83203125" style="1" customWidth="1"/>
    <col min="13827" max="13827" width="13.33203125" style="1" customWidth="1"/>
    <col min="13828" max="13828" width="12.5" style="1" customWidth="1"/>
    <col min="13829" max="13829" width="11.5" style="1" customWidth="1"/>
    <col min="13830" max="13830" width="11.75" style="1" customWidth="1"/>
    <col min="13831" max="13831" width="13.25" style="1" customWidth="1"/>
    <col min="13832" max="13832" width="37.33203125" style="1" bestFit="1" customWidth="1"/>
    <col min="13833" max="14053" width="8" style="1" customWidth="1"/>
    <col min="14054" max="14077" width="5.83203125" style="1"/>
    <col min="14078" max="14078" width="5.83203125" style="1" customWidth="1"/>
    <col min="14079" max="14079" width="71.5" style="1" customWidth="1"/>
    <col min="14080" max="14080" width="12.08203125" style="1" customWidth="1"/>
    <col min="14081" max="14081" width="6.33203125" style="1" customWidth="1"/>
    <col min="14082" max="14082" width="10.83203125" style="1" customWidth="1"/>
    <col min="14083" max="14083" width="13.33203125" style="1" customWidth="1"/>
    <col min="14084" max="14084" width="12.5" style="1" customWidth="1"/>
    <col min="14085" max="14085" width="11.5" style="1" customWidth="1"/>
    <col min="14086" max="14086" width="11.75" style="1" customWidth="1"/>
    <col min="14087" max="14087" width="13.25" style="1" customWidth="1"/>
    <col min="14088" max="14088" width="37.33203125" style="1" bestFit="1" customWidth="1"/>
    <col min="14089" max="14309" width="8" style="1" customWidth="1"/>
    <col min="14310" max="14333" width="5.83203125" style="1"/>
    <col min="14334" max="14334" width="5.83203125" style="1" customWidth="1"/>
    <col min="14335" max="14335" width="71.5" style="1" customWidth="1"/>
    <col min="14336" max="14336" width="12.08203125" style="1" customWidth="1"/>
    <col min="14337" max="14337" width="6.33203125" style="1" customWidth="1"/>
    <col min="14338" max="14338" width="10.83203125" style="1" customWidth="1"/>
    <col min="14339" max="14339" width="13.33203125" style="1" customWidth="1"/>
    <col min="14340" max="14340" width="12.5" style="1" customWidth="1"/>
    <col min="14341" max="14341" width="11.5" style="1" customWidth="1"/>
    <col min="14342" max="14342" width="11.75" style="1" customWidth="1"/>
    <col min="14343" max="14343" width="13.25" style="1" customWidth="1"/>
    <col min="14344" max="14344" width="37.33203125" style="1" bestFit="1" customWidth="1"/>
    <col min="14345" max="14565" width="8" style="1" customWidth="1"/>
    <col min="14566" max="14589" width="5.83203125" style="1"/>
    <col min="14590" max="14590" width="5.83203125" style="1" customWidth="1"/>
    <col min="14591" max="14591" width="71.5" style="1" customWidth="1"/>
    <col min="14592" max="14592" width="12.08203125" style="1" customWidth="1"/>
    <col min="14593" max="14593" width="6.33203125" style="1" customWidth="1"/>
    <col min="14594" max="14594" width="10.83203125" style="1" customWidth="1"/>
    <col min="14595" max="14595" width="13.33203125" style="1" customWidth="1"/>
    <col min="14596" max="14596" width="12.5" style="1" customWidth="1"/>
    <col min="14597" max="14597" width="11.5" style="1" customWidth="1"/>
    <col min="14598" max="14598" width="11.75" style="1" customWidth="1"/>
    <col min="14599" max="14599" width="13.25" style="1" customWidth="1"/>
    <col min="14600" max="14600" width="37.33203125" style="1" bestFit="1" customWidth="1"/>
    <col min="14601" max="14821" width="8" style="1" customWidth="1"/>
    <col min="14822" max="14845" width="5.83203125" style="1"/>
    <col min="14846" max="14846" width="5.83203125" style="1" customWidth="1"/>
    <col min="14847" max="14847" width="71.5" style="1" customWidth="1"/>
    <col min="14848" max="14848" width="12.08203125" style="1" customWidth="1"/>
    <col min="14849" max="14849" width="6.33203125" style="1" customWidth="1"/>
    <col min="14850" max="14850" width="10.83203125" style="1" customWidth="1"/>
    <col min="14851" max="14851" width="13.33203125" style="1" customWidth="1"/>
    <col min="14852" max="14852" width="12.5" style="1" customWidth="1"/>
    <col min="14853" max="14853" width="11.5" style="1" customWidth="1"/>
    <col min="14854" max="14854" width="11.75" style="1" customWidth="1"/>
    <col min="14855" max="14855" width="13.25" style="1" customWidth="1"/>
    <col min="14856" max="14856" width="37.33203125" style="1" bestFit="1" customWidth="1"/>
    <col min="14857" max="15077" width="8" style="1" customWidth="1"/>
    <col min="15078" max="15101" width="5.83203125" style="1"/>
    <col min="15102" max="15102" width="5.83203125" style="1" customWidth="1"/>
    <col min="15103" max="15103" width="71.5" style="1" customWidth="1"/>
    <col min="15104" max="15104" width="12.08203125" style="1" customWidth="1"/>
    <col min="15105" max="15105" width="6.33203125" style="1" customWidth="1"/>
    <col min="15106" max="15106" width="10.83203125" style="1" customWidth="1"/>
    <col min="15107" max="15107" width="13.33203125" style="1" customWidth="1"/>
    <col min="15108" max="15108" width="12.5" style="1" customWidth="1"/>
    <col min="15109" max="15109" width="11.5" style="1" customWidth="1"/>
    <col min="15110" max="15110" width="11.75" style="1" customWidth="1"/>
    <col min="15111" max="15111" width="13.25" style="1" customWidth="1"/>
    <col min="15112" max="15112" width="37.33203125" style="1" bestFit="1" customWidth="1"/>
    <col min="15113" max="15333" width="8" style="1" customWidth="1"/>
    <col min="15334" max="15357" width="5.83203125" style="1"/>
    <col min="15358" max="15358" width="5.83203125" style="1" customWidth="1"/>
    <col min="15359" max="15359" width="71.5" style="1" customWidth="1"/>
    <col min="15360" max="15360" width="12.08203125" style="1" customWidth="1"/>
    <col min="15361" max="15361" width="6.33203125" style="1" customWidth="1"/>
    <col min="15362" max="15362" width="10.83203125" style="1" customWidth="1"/>
    <col min="15363" max="15363" width="13.33203125" style="1" customWidth="1"/>
    <col min="15364" max="15364" width="12.5" style="1" customWidth="1"/>
    <col min="15365" max="15365" width="11.5" style="1" customWidth="1"/>
    <col min="15366" max="15366" width="11.75" style="1" customWidth="1"/>
    <col min="15367" max="15367" width="13.25" style="1" customWidth="1"/>
    <col min="15368" max="15368" width="37.33203125" style="1" bestFit="1" customWidth="1"/>
    <col min="15369" max="15589" width="8" style="1" customWidth="1"/>
    <col min="15590" max="15613" width="5.83203125" style="1"/>
    <col min="15614" max="15614" width="5.83203125" style="1" customWidth="1"/>
    <col min="15615" max="15615" width="71.5" style="1" customWidth="1"/>
    <col min="15616" max="15616" width="12.08203125" style="1" customWidth="1"/>
    <col min="15617" max="15617" width="6.33203125" style="1" customWidth="1"/>
    <col min="15618" max="15618" width="10.83203125" style="1" customWidth="1"/>
    <col min="15619" max="15619" width="13.33203125" style="1" customWidth="1"/>
    <col min="15620" max="15620" width="12.5" style="1" customWidth="1"/>
    <col min="15621" max="15621" width="11.5" style="1" customWidth="1"/>
    <col min="15622" max="15622" width="11.75" style="1" customWidth="1"/>
    <col min="15623" max="15623" width="13.25" style="1" customWidth="1"/>
    <col min="15624" max="15624" width="37.33203125" style="1" bestFit="1" customWidth="1"/>
    <col min="15625" max="15845" width="8" style="1" customWidth="1"/>
    <col min="15846" max="15869" width="5.83203125" style="1"/>
    <col min="15870" max="15870" width="5.83203125" style="1" customWidth="1"/>
    <col min="15871" max="15871" width="71.5" style="1" customWidth="1"/>
    <col min="15872" max="15872" width="12.08203125" style="1" customWidth="1"/>
    <col min="15873" max="15873" width="6.33203125" style="1" customWidth="1"/>
    <col min="15874" max="15874" width="10.83203125" style="1" customWidth="1"/>
    <col min="15875" max="15875" width="13.33203125" style="1" customWidth="1"/>
    <col min="15876" max="15876" width="12.5" style="1" customWidth="1"/>
    <col min="15877" max="15877" width="11.5" style="1" customWidth="1"/>
    <col min="15878" max="15878" width="11.75" style="1" customWidth="1"/>
    <col min="15879" max="15879" width="13.25" style="1" customWidth="1"/>
    <col min="15880" max="15880" width="37.33203125" style="1" bestFit="1" customWidth="1"/>
    <col min="15881" max="16101" width="8" style="1" customWidth="1"/>
    <col min="16102" max="16125" width="5.83203125" style="1"/>
    <col min="16126" max="16126" width="5.83203125" style="1" customWidth="1"/>
    <col min="16127" max="16127" width="71.5" style="1" customWidth="1"/>
    <col min="16128" max="16128" width="12.08203125" style="1" customWidth="1"/>
    <col min="16129" max="16129" width="6.33203125" style="1" customWidth="1"/>
    <col min="16130" max="16130" width="10.83203125" style="1" customWidth="1"/>
    <col min="16131" max="16131" width="13.33203125" style="1" customWidth="1"/>
    <col min="16132" max="16132" width="12.5" style="1" customWidth="1"/>
    <col min="16133" max="16133" width="11.5" style="1" customWidth="1"/>
    <col min="16134" max="16134" width="11.75" style="1" customWidth="1"/>
    <col min="16135" max="16135" width="13.25" style="1" customWidth="1"/>
    <col min="16136" max="16136" width="37.33203125" style="1" bestFit="1" customWidth="1"/>
    <col min="16137" max="16357" width="8" style="1" customWidth="1"/>
    <col min="16358" max="16384" width="5.83203125" style="1"/>
  </cols>
  <sheetData>
    <row r="1" spans="1:16" ht="21.75" customHeight="1" x14ac:dyDescent="0.35">
      <c r="A1" s="71" t="s">
        <v>53</v>
      </c>
      <c r="B1" s="71"/>
      <c r="C1" s="71"/>
      <c r="D1" s="71"/>
      <c r="E1" s="71"/>
      <c r="F1" s="71"/>
      <c r="G1" s="71"/>
      <c r="H1" s="71"/>
    </row>
    <row r="2" spans="1:16" ht="35.25" customHeight="1" x14ac:dyDescent="0.35">
      <c r="A2" s="72" t="s">
        <v>56</v>
      </c>
      <c r="B2" s="72"/>
      <c r="C2" s="72"/>
      <c r="D2" s="72"/>
      <c r="E2" s="72"/>
      <c r="F2" s="72"/>
      <c r="G2" s="72"/>
      <c r="H2" s="72"/>
    </row>
    <row r="3" spans="1:16" ht="17.25" customHeight="1" x14ac:dyDescent="0.35">
      <c r="A3" s="73" t="s">
        <v>68</v>
      </c>
      <c r="B3" s="73"/>
      <c r="C3" s="73"/>
      <c r="D3" s="73"/>
      <c r="E3" s="73"/>
      <c r="F3" s="73"/>
      <c r="G3" s="73"/>
      <c r="H3" s="73"/>
    </row>
    <row r="4" spans="1:16" ht="21" customHeight="1" x14ac:dyDescent="0.35">
      <c r="A4" s="2"/>
      <c r="B4" s="2"/>
      <c r="C4" s="2"/>
      <c r="D4" s="2"/>
      <c r="E4" s="2"/>
      <c r="F4" s="74" t="s">
        <v>2</v>
      </c>
      <c r="G4" s="74"/>
      <c r="H4" s="74"/>
    </row>
    <row r="5" spans="1:16" ht="30" x14ac:dyDescent="0.35">
      <c r="A5" s="75" t="s">
        <v>0</v>
      </c>
      <c r="B5" s="3"/>
      <c r="C5" s="3" t="s">
        <v>3</v>
      </c>
      <c r="D5" s="3" t="s">
        <v>4</v>
      </c>
      <c r="E5" s="3" t="s">
        <v>5</v>
      </c>
      <c r="F5" s="3" t="s">
        <v>6</v>
      </c>
      <c r="G5" s="4" t="s">
        <v>7</v>
      </c>
      <c r="H5" s="4" t="s">
        <v>1</v>
      </c>
    </row>
    <row r="6" spans="1:16" ht="26.25" customHeight="1" x14ac:dyDescent="0.35">
      <c r="A6" s="76"/>
      <c r="B6" s="5" t="s">
        <v>0</v>
      </c>
      <c r="C6" s="6" t="s">
        <v>17</v>
      </c>
      <c r="D6" s="7"/>
      <c r="E6" s="8"/>
      <c r="F6" s="9"/>
      <c r="G6" s="7">
        <f>G7+G35</f>
        <v>12310000</v>
      </c>
      <c r="H6" s="8" t="s">
        <v>18</v>
      </c>
      <c r="I6" s="66"/>
    </row>
    <row r="7" spans="1:16" s="31" customFormat="1" ht="26.25" customHeight="1" x14ac:dyDescent="0.35">
      <c r="A7" s="26"/>
      <c r="B7" s="27" t="s">
        <v>22</v>
      </c>
      <c r="C7" s="35" t="s">
        <v>23</v>
      </c>
      <c r="D7" s="14"/>
      <c r="E7" s="36"/>
      <c r="F7" s="37"/>
      <c r="G7" s="14">
        <f>G8+G9+G10+G19+G20+G21+G22+G25+G27+G30+G32</f>
        <v>12310000</v>
      </c>
      <c r="H7" s="36"/>
      <c r="I7" s="66"/>
      <c r="J7" s="65"/>
      <c r="K7" s="65"/>
      <c r="L7" s="65"/>
      <c r="M7" s="65"/>
      <c r="N7" s="65"/>
      <c r="O7" s="65"/>
      <c r="P7" s="65"/>
    </row>
    <row r="8" spans="1:16" s="31" customFormat="1" ht="49.5" customHeight="1" x14ac:dyDescent="0.35">
      <c r="A8" s="26"/>
      <c r="B8" s="27">
        <v>1</v>
      </c>
      <c r="C8" s="28" t="s">
        <v>57</v>
      </c>
      <c r="D8" s="29" t="s">
        <v>8</v>
      </c>
      <c r="E8" s="17">
        <v>9</v>
      </c>
      <c r="F8" s="17">
        <v>110000</v>
      </c>
      <c r="G8" s="14">
        <f>E8*F8*1</f>
        <v>990000</v>
      </c>
      <c r="H8" s="30"/>
      <c r="I8" s="65"/>
      <c r="J8" s="65"/>
      <c r="K8" s="65"/>
      <c r="L8" s="65"/>
      <c r="M8" s="65"/>
      <c r="N8" s="65"/>
      <c r="O8" s="65"/>
      <c r="P8" s="65"/>
    </row>
    <row r="9" spans="1:16" s="31" customFormat="1" ht="32.25" customHeight="1" x14ac:dyDescent="0.35">
      <c r="A9" s="32">
        <v>2</v>
      </c>
      <c r="B9" s="27">
        <v>2</v>
      </c>
      <c r="C9" s="33" t="s">
        <v>58</v>
      </c>
      <c r="D9" s="29" t="s">
        <v>8</v>
      </c>
      <c r="E9" s="34">
        <v>9</v>
      </c>
      <c r="F9" s="34">
        <v>100000</v>
      </c>
      <c r="G9" s="14">
        <f>E9*F9*1</f>
        <v>900000</v>
      </c>
      <c r="H9" s="30"/>
      <c r="I9" s="65"/>
      <c r="J9" s="65"/>
      <c r="K9" s="65"/>
      <c r="L9" s="65"/>
      <c r="M9" s="65"/>
      <c r="N9" s="65"/>
      <c r="O9" s="65"/>
      <c r="P9" s="65"/>
    </row>
    <row r="10" spans="1:16" s="31" customFormat="1" ht="66" customHeight="1" x14ac:dyDescent="0.35">
      <c r="A10" s="32">
        <v>3</v>
      </c>
      <c r="B10" s="27">
        <v>3</v>
      </c>
      <c r="C10" s="28" t="s">
        <v>55</v>
      </c>
      <c r="D10" s="38"/>
      <c r="E10" s="34"/>
      <c r="F10" s="34"/>
      <c r="G10" s="14">
        <f>SUM(G11:G18)</f>
        <v>7700000</v>
      </c>
      <c r="H10" s="30"/>
      <c r="I10" s="67"/>
      <c r="J10" s="65"/>
      <c r="K10" s="65"/>
      <c r="L10" s="65"/>
      <c r="M10" s="65"/>
      <c r="N10" s="65"/>
      <c r="O10" s="65"/>
      <c r="P10" s="65"/>
    </row>
    <row r="11" spans="1:16" s="31" customFormat="1" ht="42" customHeight="1" x14ac:dyDescent="0.35">
      <c r="A11" s="39"/>
      <c r="B11" s="38" t="s">
        <v>44</v>
      </c>
      <c r="C11" s="40" t="s">
        <v>59</v>
      </c>
      <c r="D11" s="38" t="s">
        <v>9</v>
      </c>
      <c r="E11" s="34">
        <v>7</v>
      </c>
      <c r="F11" s="34">
        <v>100000</v>
      </c>
      <c r="G11" s="17">
        <f>E11*F11*1</f>
        <v>700000</v>
      </c>
      <c r="H11" s="30"/>
      <c r="I11" s="67"/>
      <c r="J11" s="65"/>
      <c r="K11" s="65"/>
      <c r="L11" s="65"/>
      <c r="M11" s="65"/>
      <c r="N11" s="65"/>
      <c r="O11" s="65"/>
      <c r="P11" s="65"/>
    </row>
    <row r="12" spans="1:16" s="31" customFormat="1" ht="36.75" customHeight="1" x14ac:dyDescent="0.35">
      <c r="A12" s="32"/>
      <c r="B12" s="38" t="s">
        <v>45</v>
      </c>
      <c r="C12" s="40" t="s">
        <v>60</v>
      </c>
      <c r="D12" s="38" t="s">
        <v>9</v>
      </c>
      <c r="E12" s="34">
        <v>7</v>
      </c>
      <c r="F12" s="34">
        <v>100000</v>
      </c>
      <c r="G12" s="17">
        <f>E12*F12*1</f>
        <v>700000</v>
      </c>
      <c r="H12" s="30"/>
      <c r="I12" s="67"/>
      <c r="J12" s="65"/>
      <c r="K12" s="65"/>
      <c r="L12" s="65"/>
      <c r="M12" s="65"/>
      <c r="N12" s="65"/>
      <c r="O12" s="65"/>
      <c r="P12" s="65"/>
    </row>
    <row r="13" spans="1:16" s="31" customFormat="1" ht="31.5" customHeight="1" x14ac:dyDescent="0.35">
      <c r="A13" s="32"/>
      <c r="B13" s="38" t="s">
        <v>47</v>
      </c>
      <c r="C13" s="40" t="s">
        <v>61</v>
      </c>
      <c r="D13" s="38" t="s">
        <v>9</v>
      </c>
      <c r="E13" s="34">
        <v>7</v>
      </c>
      <c r="F13" s="34">
        <v>100000</v>
      </c>
      <c r="G13" s="17">
        <f>E13*F13*1</f>
        <v>700000</v>
      </c>
      <c r="H13" s="30"/>
      <c r="I13" s="67"/>
      <c r="J13" s="65"/>
      <c r="K13" s="65"/>
      <c r="L13" s="65"/>
      <c r="M13" s="65"/>
      <c r="N13" s="65"/>
      <c r="O13" s="65"/>
      <c r="P13" s="65"/>
    </row>
    <row r="14" spans="1:16" s="31" customFormat="1" ht="36.75" customHeight="1" x14ac:dyDescent="0.35">
      <c r="A14" s="32"/>
      <c r="B14" s="38" t="s">
        <v>48</v>
      </c>
      <c r="C14" s="40" t="s">
        <v>62</v>
      </c>
      <c r="D14" s="38" t="s">
        <v>9</v>
      </c>
      <c r="E14" s="34">
        <v>7</v>
      </c>
      <c r="F14" s="34">
        <v>100000</v>
      </c>
      <c r="G14" s="17">
        <f>E14*F14*1</f>
        <v>700000</v>
      </c>
      <c r="H14" s="30"/>
      <c r="I14" s="67"/>
      <c r="J14" s="65"/>
      <c r="K14" s="65"/>
      <c r="L14" s="65"/>
      <c r="M14" s="65"/>
      <c r="N14" s="65"/>
      <c r="O14" s="65"/>
      <c r="P14" s="65"/>
    </row>
    <row r="15" spans="1:16" s="31" customFormat="1" ht="36.75" customHeight="1" x14ac:dyDescent="0.35">
      <c r="A15" s="32"/>
      <c r="B15" s="38" t="s">
        <v>49</v>
      </c>
      <c r="C15" s="40" t="s">
        <v>63</v>
      </c>
      <c r="D15" s="38" t="s">
        <v>9</v>
      </c>
      <c r="E15" s="34">
        <v>7</v>
      </c>
      <c r="F15" s="34">
        <v>100000</v>
      </c>
      <c r="G15" s="17">
        <f t="shared" ref="G15:G16" si="0">E15*F15*1</f>
        <v>700000</v>
      </c>
      <c r="H15" s="30"/>
      <c r="I15" s="67"/>
      <c r="J15" s="65"/>
      <c r="K15" s="65"/>
      <c r="L15" s="65"/>
      <c r="M15" s="65"/>
      <c r="N15" s="65"/>
      <c r="O15" s="65"/>
      <c r="P15" s="65"/>
    </row>
    <row r="16" spans="1:16" s="31" customFormat="1" ht="31.5" customHeight="1" x14ac:dyDescent="0.35">
      <c r="A16" s="32"/>
      <c r="B16" s="38" t="s">
        <v>50</v>
      </c>
      <c r="C16" s="40" t="s">
        <v>64</v>
      </c>
      <c r="D16" s="38" t="s">
        <v>9</v>
      </c>
      <c r="E16" s="34">
        <v>7</v>
      </c>
      <c r="F16" s="34">
        <v>100000</v>
      </c>
      <c r="G16" s="17">
        <f t="shared" si="0"/>
        <v>700000</v>
      </c>
      <c r="H16" s="30"/>
      <c r="I16" s="67"/>
      <c r="J16" s="65"/>
      <c r="K16" s="65"/>
      <c r="L16" s="65"/>
      <c r="M16" s="65"/>
      <c r="N16" s="65"/>
      <c r="O16" s="65"/>
      <c r="P16" s="65"/>
    </row>
    <row r="17" spans="1:16" s="31" customFormat="1" ht="27" customHeight="1" x14ac:dyDescent="0.35">
      <c r="A17" s="32"/>
      <c r="B17" s="38" t="s">
        <v>51</v>
      </c>
      <c r="C17" s="40" t="s">
        <v>65</v>
      </c>
      <c r="D17" s="38" t="s">
        <v>9</v>
      </c>
      <c r="E17" s="34">
        <v>7</v>
      </c>
      <c r="F17" s="34">
        <v>100000</v>
      </c>
      <c r="G17" s="17">
        <f t="shared" ref="G17" si="1">E17*F17*1</f>
        <v>700000</v>
      </c>
      <c r="H17" s="30"/>
      <c r="I17" s="67"/>
      <c r="J17" s="65"/>
      <c r="K17" s="65"/>
      <c r="L17" s="65"/>
      <c r="M17" s="65"/>
      <c r="N17" s="65"/>
      <c r="O17" s="65"/>
      <c r="P17" s="65"/>
    </row>
    <row r="18" spans="1:16" s="31" customFormat="1" ht="27" customHeight="1" x14ac:dyDescent="0.35">
      <c r="A18" s="32"/>
      <c r="B18" s="38" t="s">
        <v>52</v>
      </c>
      <c r="C18" s="40" t="s">
        <v>66</v>
      </c>
      <c r="D18" s="38" t="s">
        <v>9</v>
      </c>
      <c r="E18" s="34">
        <v>7</v>
      </c>
      <c r="F18" s="34">
        <v>100000</v>
      </c>
      <c r="G18" s="17">
        <f>E18*F18*4</f>
        <v>2800000</v>
      </c>
      <c r="H18" s="30"/>
      <c r="I18" s="67"/>
      <c r="J18" s="65"/>
      <c r="K18" s="65"/>
      <c r="L18" s="65"/>
      <c r="M18" s="65"/>
      <c r="N18" s="65"/>
      <c r="O18" s="65"/>
      <c r="P18" s="65"/>
    </row>
    <row r="19" spans="1:16" s="31" customFormat="1" ht="47.25" customHeight="1" x14ac:dyDescent="0.35">
      <c r="A19" s="32">
        <v>4</v>
      </c>
      <c r="B19" s="27">
        <v>4</v>
      </c>
      <c r="C19" s="28" t="s">
        <v>67</v>
      </c>
      <c r="D19" s="38" t="s">
        <v>8</v>
      </c>
      <c r="E19" s="34">
        <v>8</v>
      </c>
      <c r="F19" s="34">
        <v>90000</v>
      </c>
      <c r="G19" s="14">
        <f>E19*F19*1</f>
        <v>720000</v>
      </c>
      <c r="H19" s="30"/>
      <c r="I19" s="65"/>
      <c r="J19" s="68">
        <f>7235128600*2.5%</f>
        <v>180878215</v>
      </c>
      <c r="K19" s="65"/>
      <c r="L19" s="65"/>
      <c r="M19" s="65"/>
      <c r="N19" s="65"/>
      <c r="O19" s="65"/>
      <c r="P19" s="65"/>
    </row>
    <row r="20" spans="1:16" s="31" customFormat="1" ht="51" customHeight="1" x14ac:dyDescent="0.35">
      <c r="A20" s="32">
        <v>5</v>
      </c>
      <c r="B20" s="27">
        <v>5</v>
      </c>
      <c r="C20" s="28" t="s">
        <v>54</v>
      </c>
      <c r="D20" s="38" t="s">
        <v>8</v>
      </c>
      <c r="E20" s="41"/>
      <c r="F20" s="34"/>
      <c r="G20" s="17"/>
      <c r="H20" s="30"/>
      <c r="I20" s="65"/>
      <c r="J20" s="68">
        <f>7235128600*1%</f>
        <v>72351286</v>
      </c>
      <c r="K20" s="65"/>
      <c r="L20" s="69">
        <f>J21-G6</f>
        <v>240919501</v>
      </c>
      <c r="M20" s="65"/>
      <c r="N20" s="65"/>
      <c r="O20" s="65"/>
      <c r="P20" s="65"/>
    </row>
    <row r="21" spans="1:16" s="31" customFormat="1" ht="40.5" customHeight="1" x14ac:dyDescent="0.35">
      <c r="A21" s="32"/>
      <c r="B21" s="27">
        <v>6</v>
      </c>
      <c r="C21" s="42" t="s">
        <v>10</v>
      </c>
      <c r="D21" s="41"/>
      <c r="E21" s="34"/>
      <c r="F21" s="34"/>
      <c r="G21" s="14"/>
      <c r="H21" s="43"/>
      <c r="I21" s="65"/>
      <c r="J21" s="69">
        <f>J19+J20</f>
        <v>253229501</v>
      </c>
      <c r="K21" s="65"/>
      <c r="L21" s="65"/>
      <c r="M21" s="65"/>
      <c r="N21" s="65"/>
      <c r="O21" s="65"/>
      <c r="P21" s="65"/>
    </row>
    <row r="22" spans="1:16" s="31" customFormat="1" ht="26.25" customHeight="1" x14ac:dyDescent="0.35">
      <c r="A22" s="32">
        <v>7</v>
      </c>
      <c r="B22" s="27">
        <v>7</v>
      </c>
      <c r="C22" s="42" t="s">
        <v>11</v>
      </c>
      <c r="D22" s="27"/>
      <c r="E22" s="34"/>
      <c r="F22" s="34"/>
      <c r="G22" s="18">
        <f>SUM(G23:G24)</f>
        <v>1500000</v>
      </c>
      <c r="H22" s="43"/>
      <c r="I22" s="65"/>
      <c r="J22" s="69"/>
      <c r="K22" s="65"/>
      <c r="L22" s="65"/>
      <c r="M22" s="65"/>
      <c r="N22" s="65"/>
      <c r="O22" s="65"/>
      <c r="P22" s="65"/>
    </row>
    <row r="23" spans="1:16" s="31" customFormat="1" ht="33" customHeight="1" x14ac:dyDescent="0.35">
      <c r="A23" s="32"/>
      <c r="B23" s="44" t="s">
        <v>43</v>
      </c>
      <c r="C23" s="45" t="s">
        <v>39</v>
      </c>
      <c r="D23" s="44"/>
      <c r="E23" s="13"/>
      <c r="F23" s="13"/>
      <c r="G23" s="13">
        <v>1000000</v>
      </c>
      <c r="H23" s="43"/>
      <c r="I23" s="65"/>
      <c r="J23" s="65"/>
      <c r="K23" s="65"/>
      <c r="L23" s="65"/>
      <c r="M23" s="65"/>
      <c r="N23" s="65"/>
      <c r="O23" s="65"/>
      <c r="P23" s="65"/>
    </row>
    <row r="24" spans="1:16" s="31" customFormat="1" ht="33" customHeight="1" x14ac:dyDescent="0.35">
      <c r="A24" s="32"/>
      <c r="B24" s="44" t="s">
        <v>43</v>
      </c>
      <c r="C24" s="45" t="s">
        <v>40</v>
      </c>
      <c r="D24" s="44"/>
      <c r="E24" s="13"/>
      <c r="F24" s="13"/>
      <c r="G24" s="13">
        <v>500000</v>
      </c>
      <c r="H24" s="43"/>
      <c r="I24" s="65"/>
      <c r="J24" s="65"/>
      <c r="K24" s="65"/>
      <c r="L24" s="65"/>
      <c r="M24" s="65"/>
      <c r="N24" s="65"/>
      <c r="O24" s="65"/>
      <c r="P24" s="65"/>
    </row>
    <row r="25" spans="1:16" s="31" customFormat="1" ht="65" x14ac:dyDescent="0.35">
      <c r="A25" s="32">
        <v>8</v>
      </c>
      <c r="B25" s="27">
        <v>8</v>
      </c>
      <c r="C25" s="46" t="s">
        <v>12</v>
      </c>
      <c r="D25" s="47"/>
      <c r="E25" s="48"/>
      <c r="F25" s="48"/>
      <c r="G25" s="49">
        <f>G26</f>
        <v>0</v>
      </c>
      <c r="H25" s="50"/>
      <c r="I25" s="65"/>
      <c r="J25" s="65"/>
      <c r="K25" s="65"/>
      <c r="L25" s="65"/>
      <c r="M25" s="65"/>
      <c r="N25" s="65"/>
      <c r="O25" s="65"/>
      <c r="P25" s="65"/>
    </row>
    <row r="26" spans="1:16" s="31" customFormat="1" x14ac:dyDescent="0.35">
      <c r="A26" s="32"/>
      <c r="B26" s="44" t="s">
        <v>43</v>
      </c>
      <c r="C26" s="51" t="s">
        <v>46</v>
      </c>
      <c r="D26" s="52" t="s">
        <v>16</v>
      </c>
      <c r="E26" s="53">
        <v>1</v>
      </c>
      <c r="F26" s="53"/>
      <c r="G26" s="53"/>
      <c r="H26" s="50"/>
      <c r="I26" s="65"/>
      <c r="J26" s="65"/>
      <c r="K26" s="65"/>
      <c r="L26" s="65"/>
      <c r="M26" s="65"/>
      <c r="N26" s="65"/>
      <c r="O26" s="65"/>
      <c r="P26" s="65"/>
    </row>
    <row r="27" spans="1:16" s="31" customFormat="1" ht="30" customHeight="1" x14ac:dyDescent="0.35">
      <c r="A27" s="32">
        <v>9</v>
      </c>
      <c r="B27" s="27">
        <v>9</v>
      </c>
      <c r="C27" s="42" t="s">
        <v>13</v>
      </c>
      <c r="D27" s="27"/>
      <c r="E27" s="34"/>
      <c r="F27" s="34"/>
      <c r="G27" s="14">
        <f>SUM(G28:G29)</f>
        <v>0</v>
      </c>
      <c r="H27" s="50"/>
      <c r="I27" s="65"/>
      <c r="J27" s="65"/>
      <c r="K27" s="65"/>
      <c r="L27" s="65"/>
      <c r="M27" s="65"/>
      <c r="N27" s="65"/>
      <c r="O27" s="65"/>
      <c r="P27" s="65"/>
    </row>
    <row r="28" spans="1:16" s="31" customFormat="1" ht="39" customHeight="1" x14ac:dyDescent="0.35">
      <c r="A28" s="54"/>
      <c r="B28" s="55" t="s">
        <v>43</v>
      </c>
      <c r="C28" s="56" t="s">
        <v>33</v>
      </c>
      <c r="D28" s="44"/>
      <c r="E28" s="13"/>
      <c r="F28" s="13"/>
      <c r="G28" s="13"/>
      <c r="H28" s="30"/>
      <c r="I28" s="65"/>
      <c r="J28" s="65"/>
      <c r="K28" s="65"/>
      <c r="L28" s="65"/>
      <c r="M28" s="65"/>
      <c r="N28" s="65"/>
      <c r="O28" s="65"/>
      <c r="P28" s="65"/>
    </row>
    <row r="29" spans="1:16" s="31" customFormat="1" ht="36.75" customHeight="1" x14ac:dyDescent="0.35">
      <c r="A29" s="54"/>
      <c r="B29" s="55" t="s">
        <v>43</v>
      </c>
      <c r="C29" s="56" t="s">
        <v>34</v>
      </c>
      <c r="D29" s="44"/>
      <c r="E29" s="13"/>
      <c r="F29" s="13"/>
      <c r="G29" s="13"/>
      <c r="H29" s="30"/>
      <c r="I29" s="65"/>
      <c r="J29" s="65"/>
      <c r="K29" s="65"/>
      <c r="L29" s="65"/>
      <c r="M29" s="65"/>
      <c r="N29" s="65"/>
      <c r="O29" s="65"/>
      <c r="P29" s="65"/>
    </row>
    <row r="30" spans="1:16" s="31" customFormat="1" ht="48" customHeight="1" x14ac:dyDescent="0.35">
      <c r="A30" s="32">
        <v>11</v>
      </c>
      <c r="B30" s="27">
        <v>10</v>
      </c>
      <c r="C30" s="42" t="s">
        <v>15</v>
      </c>
      <c r="D30" s="27"/>
      <c r="E30" s="34"/>
      <c r="F30" s="34"/>
      <c r="G30" s="14">
        <f>SUM(G31:G31)</f>
        <v>500000</v>
      </c>
      <c r="H30" s="30"/>
      <c r="I30" s="65"/>
      <c r="J30" s="65"/>
      <c r="K30" s="65"/>
      <c r="L30" s="65"/>
      <c r="M30" s="65"/>
      <c r="N30" s="65"/>
      <c r="O30" s="65"/>
      <c r="P30" s="65"/>
    </row>
    <row r="31" spans="1:16" s="31" customFormat="1" ht="26" x14ac:dyDescent="0.35">
      <c r="A31" s="32"/>
      <c r="B31" s="44" t="s">
        <v>43</v>
      </c>
      <c r="C31" s="45" t="s">
        <v>41</v>
      </c>
      <c r="D31" s="44" t="s">
        <v>42</v>
      </c>
      <c r="E31" s="13"/>
      <c r="F31" s="13"/>
      <c r="G31" s="57">
        <v>500000</v>
      </c>
      <c r="H31" s="43"/>
      <c r="I31" s="65"/>
      <c r="J31" s="65"/>
      <c r="K31" s="65"/>
      <c r="L31" s="65"/>
      <c r="M31" s="65"/>
      <c r="N31" s="65"/>
      <c r="O31" s="65"/>
      <c r="P31" s="65"/>
    </row>
    <row r="32" spans="1:16" s="31" customFormat="1" x14ac:dyDescent="0.35">
      <c r="B32" s="58">
        <v>11</v>
      </c>
      <c r="C32" s="59" t="s">
        <v>19</v>
      </c>
      <c r="D32" s="60"/>
      <c r="E32" s="13"/>
      <c r="F32" s="13"/>
      <c r="G32" s="61">
        <f>G33+G34</f>
        <v>0</v>
      </c>
      <c r="H32" s="62"/>
      <c r="I32" s="65"/>
      <c r="J32" s="65"/>
      <c r="K32" s="65"/>
      <c r="L32" s="65"/>
      <c r="M32" s="65"/>
      <c r="N32" s="65"/>
      <c r="O32" s="65"/>
      <c r="P32" s="65"/>
    </row>
    <row r="33" spans="2:16" s="31" customFormat="1" ht="23.5" customHeight="1" x14ac:dyDescent="0.35">
      <c r="B33" s="58" t="s">
        <v>43</v>
      </c>
      <c r="C33" s="25" t="s">
        <v>21</v>
      </c>
      <c r="D33" s="60"/>
      <c r="E33" s="13"/>
      <c r="F33" s="13"/>
      <c r="G33" s="13"/>
      <c r="H33" s="63"/>
      <c r="I33" s="65"/>
      <c r="J33" s="65"/>
      <c r="K33" s="65"/>
      <c r="L33" s="65"/>
      <c r="M33" s="65"/>
      <c r="N33" s="65"/>
      <c r="O33" s="65"/>
      <c r="P33" s="65"/>
    </row>
    <row r="34" spans="2:16" s="31" customFormat="1" ht="23.5" customHeight="1" x14ac:dyDescent="0.35">
      <c r="B34" s="60" t="s">
        <v>43</v>
      </c>
      <c r="C34" s="25" t="s">
        <v>20</v>
      </c>
      <c r="D34" s="60"/>
      <c r="E34" s="13"/>
      <c r="F34" s="13"/>
      <c r="G34" s="13"/>
      <c r="H34" s="63"/>
      <c r="I34" s="65"/>
      <c r="J34" s="65"/>
      <c r="K34" s="65"/>
      <c r="L34" s="65"/>
      <c r="M34" s="65"/>
      <c r="N34" s="65"/>
      <c r="O34" s="65"/>
      <c r="P34" s="65"/>
    </row>
    <row r="35" spans="2:16" s="64" customFormat="1" ht="36.65" customHeight="1" x14ac:dyDescent="0.3">
      <c r="B35" s="58" t="s">
        <v>35</v>
      </c>
      <c r="C35" s="59" t="s">
        <v>24</v>
      </c>
      <c r="D35" s="58"/>
      <c r="E35" s="18"/>
      <c r="F35" s="18"/>
      <c r="G35" s="18">
        <v>0</v>
      </c>
      <c r="H35" s="50"/>
      <c r="I35" s="70"/>
      <c r="J35" s="70"/>
      <c r="K35" s="70"/>
      <c r="L35" s="70"/>
      <c r="M35" s="70"/>
      <c r="N35" s="70"/>
      <c r="O35" s="70"/>
      <c r="P35" s="70"/>
    </row>
    <row r="36" spans="2:16" s="10" customFormat="1" ht="26" x14ac:dyDescent="0.3">
      <c r="B36" s="3">
        <v>1</v>
      </c>
      <c r="C36" s="24" t="s">
        <v>38</v>
      </c>
      <c r="D36" s="15" t="s">
        <v>8</v>
      </c>
      <c r="E36" s="14"/>
      <c r="F36" s="16"/>
      <c r="G36" s="4">
        <v>0</v>
      </c>
      <c r="H36" s="20"/>
      <c r="I36" s="70"/>
      <c r="J36" s="70"/>
      <c r="K36" s="70"/>
      <c r="L36" s="70"/>
      <c r="M36" s="70"/>
      <c r="N36" s="70"/>
      <c r="O36" s="70"/>
      <c r="P36" s="70"/>
    </row>
    <row r="37" spans="2:16" s="10" customFormat="1" ht="39" x14ac:dyDescent="0.3">
      <c r="B37" s="3">
        <v>2</v>
      </c>
      <c r="C37" s="24" t="s">
        <v>37</v>
      </c>
      <c r="D37" s="3"/>
      <c r="E37" s="14"/>
      <c r="F37" s="4"/>
      <c r="G37" s="4">
        <v>0</v>
      </c>
      <c r="H37" s="21"/>
      <c r="I37" s="70"/>
      <c r="J37" s="70"/>
      <c r="K37" s="70"/>
      <c r="L37" s="70"/>
      <c r="M37" s="70"/>
      <c r="N37" s="70"/>
      <c r="O37" s="70"/>
      <c r="P37" s="70"/>
    </row>
    <row r="38" spans="2:16" s="10" customFormat="1" ht="15" x14ac:dyDescent="0.3">
      <c r="B38" s="3">
        <v>3</v>
      </c>
      <c r="C38" s="24" t="s">
        <v>36</v>
      </c>
      <c r="D38" s="3"/>
      <c r="E38" s="14"/>
      <c r="F38" s="4"/>
      <c r="G38" s="4">
        <v>0</v>
      </c>
      <c r="H38" s="20"/>
      <c r="I38" s="70"/>
      <c r="J38" s="70"/>
      <c r="K38" s="70"/>
      <c r="L38" s="70"/>
      <c r="M38" s="70"/>
      <c r="N38" s="70"/>
      <c r="O38" s="70"/>
      <c r="P38" s="70"/>
    </row>
    <row r="39" spans="2:16" s="10" customFormat="1" ht="26" x14ac:dyDescent="0.3">
      <c r="B39" s="15" t="s">
        <v>43</v>
      </c>
      <c r="C39" s="23" t="s">
        <v>26</v>
      </c>
      <c r="D39" s="15" t="s">
        <v>8</v>
      </c>
      <c r="E39" s="17"/>
      <c r="F39" s="16"/>
      <c r="G39" s="4">
        <v>0</v>
      </c>
      <c r="H39" s="19"/>
      <c r="I39" s="70"/>
      <c r="J39" s="70"/>
      <c r="K39" s="70"/>
      <c r="L39" s="70"/>
      <c r="M39" s="70"/>
      <c r="N39" s="70"/>
      <c r="O39" s="70"/>
      <c r="P39" s="70"/>
    </row>
    <row r="40" spans="2:16" s="10" customFormat="1" x14ac:dyDescent="0.3">
      <c r="B40" s="3" t="s">
        <v>43</v>
      </c>
      <c r="C40" s="23" t="s">
        <v>25</v>
      </c>
      <c r="D40" s="15" t="s">
        <v>8</v>
      </c>
      <c r="E40" s="17"/>
      <c r="F40" s="16"/>
      <c r="G40" s="4">
        <v>0</v>
      </c>
      <c r="H40" s="19"/>
      <c r="I40" s="70"/>
      <c r="J40" s="70"/>
      <c r="K40" s="70"/>
      <c r="L40" s="70"/>
      <c r="M40" s="70"/>
      <c r="N40" s="70"/>
      <c r="O40" s="70"/>
      <c r="P40" s="70"/>
    </row>
    <row r="41" spans="2:16" s="10" customFormat="1" ht="52" x14ac:dyDescent="0.3">
      <c r="B41" s="3" t="s">
        <v>43</v>
      </c>
      <c r="C41" s="23" t="s">
        <v>27</v>
      </c>
      <c r="D41" s="15" t="s">
        <v>28</v>
      </c>
      <c r="E41" s="17"/>
      <c r="F41" s="16"/>
      <c r="G41" s="4">
        <v>0</v>
      </c>
      <c r="H41" s="19"/>
      <c r="I41" s="70"/>
      <c r="J41" s="70"/>
      <c r="K41" s="70"/>
      <c r="L41" s="70"/>
      <c r="M41" s="70"/>
      <c r="N41" s="70"/>
      <c r="O41" s="70"/>
      <c r="P41" s="70"/>
    </row>
    <row r="42" spans="2:16" s="10" customFormat="1" ht="81" customHeight="1" x14ac:dyDescent="0.3">
      <c r="B42" s="3">
        <v>4</v>
      </c>
      <c r="C42" s="24" t="s">
        <v>29</v>
      </c>
      <c r="D42" s="15"/>
      <c r="E42" s="17"/>
      <c r="F42" s="16"/>
      <c r="G42" s="4">
        <v>0</v>
      </c>
      <c r="H42" s="22"/>
      <c r="I42" s="70"/>
      <c r="J42" s="70"/>
      <c r="K42" s="70"/>
      <c r="L42" s="70"/>
      <c r="M42" s="70"/>
      <c r="N42" s="70"/>
      <c r="O42" s="70"/>
      <c r="P42" s="70"/>
    </row>
    <row r="43" spans="2:16" s="10" customFormat="1" ht="52.5" customHeight="1" x14ac:dyDescent="0.3">
      <c r="B43" s="3">
        <v>5</v>
      </c>
      <c r="C43" s="24" t="s">
        <v>30</v>
      </c>
      <c r="D43" s="15"/>
      <c r="E43" s="17"/>
      <c r="F43" s="16"/>
      <c r="G43" s="4">
        <v>0</v>
      </c>
      <c r="H43" s="22"/>
      <c r="I43" s="70"/>
      <c r="J43" s="70"/>
      <c r="K43" s="70"/>
      <c r="L43" s="70"/>
      <c r="M43" s="70"/>
      <c r="N43" s="70"/>
      <c r="O43" s="70"/>
      <c r="P43" s="70"/>
    </row>
    <row r="44" spans="2:16" s="10" customFormat="1" ht="38.25" customHeight="1" x14ac:dyDescent="0.3">
      <c r="B44" s="3">
        <v>6</v>
      </c>
      <c r="C44" s="24" t="s">
        <v>31</v>
      </c>
      <c r="D44" s="15" t="s">
        <v>8</v>
      </c>
      <c r="E44" s="17"/>
      <c r="F44" s="16"/>
      <c r="G44" s="4">
        <v>0</v>
      </c>
      <c r="H44" s="19"/>
      <c r="I44" s="70"/>
      <c r="J44" s="70"/>
      <c r="K44" s="70"/>
      <c r="L44" s="70"/>
      <c r="M44" s="70"/>
      <c r="N44" s="70"/>
      <c r="O44" s="70"/>
      <c r="P44" s="70"/>
    </row>
    <row r="45" spans="2:16" s="10" customFormat="1" ht="26.25" customHeight="1" x14ac:dyDescent="0.3">
      <c r="B45" s="3">
        <v>7</v>
      </c>
      <c r="C45" s="24" t="s">
        <v>32</v>
      </c>
      <c r="D45" s="3"/>
      <c r="E45" s="14"/>
      <c r="F45" s="4"/>
      <c r="G45" s="4">
        <v>0</v>
      </c>
      <c r="H45" s="19"/>
      <c r="I45" s="70"/>
      <c r="J45" s="70"/>
      <c r="K45" s="70"/>
      <c r="L45" s="70"/>
      <c r="M45" s="70"/>
      <c r="N45" s="70"/>
      <c r="O45" s="70"/>
      <c r="P45" s="70"/>
    </row>
    <row r="46" spans="2:16" s="10" customFormat="1" ht="32.25" customHeight="1" x14ac:dyDescent="0.3">
      <c r="B46" s="3" t="s">
        <v>43</v>
      </c>
      <c r="C46" s="23" t="s">
        <v>33</v>
      </c>
      <c r="D46" s="15" t="s">
        <v>14</v>
      </c>
      <c r="E46" s="17"/>
      <c r="F46" s="16"/>
      <c r="G46" s="4">
        <v>0</v>
      </c>
      <c r="H46" s="19"/>
      <c r="I46" s="70"/>
      <c r="J46" s="70"/>
      <c r="K46" s="70"/>
      <c r="L46" s="70"/>
      <c r="M46" s="70"/>
      <c r="N46" s="70"/>
      <c r="O46" s="70"/>
      <c r="P46" s="70"/>
    </row>
    <row r="47" spans="2:16" s="10" customFormat="1" ht="29.25" customHeight="1" x14ac:dyDescent="0.3">
      <c r="B47" s="3" t="s">
        <v>43</v>
      </c>
      <c r="C47" s="23" t="s">
        <v>34</v>
      </c>
      <c r="D47" s="15" t="s">
        <v>14</v>
      </c>
      <c r="E47" s="17"/>
      <c r="F47" s="16"/>
      <c r="G47" s="4">
        <v>0</v>
      </c>
      <c r="H47" s="19"/>
      <c r="I47" s="70"/>
      <c r="J47" s="70"/>
      <c r="K47" s="70"/>
      <c r="L47" s="70"/>
      <c r="M47" s="70"/>
      <c r="N47" s="70"/>
      <c r="O47" s="70"/>
      <c r="P47" s="70"/>
    </row>
  </sheetData>
  <mergeCells count="5">
    <mergeCell ref="A1:H1"/>
    <mergeCell ref="A2:H2"/>
    <mergeCell ref="A3:H3"/>
    <mergeCell ref="F4:H4"/>
    <mergeCell ref="A5:A6"/>
  </mergeCells>
  <phoneticPr fontId="16" type="noConversion"/>
  <pageMargins left="0.7" right="0.16" top="0.43" bottom="0.2" header="0.2" footer="0.31496062992126"/>
  <pageSetup paperSize="9" scale="9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DỰ TOÁN</vt:lpstr>
      <vt:lpstr>'DỰ TOÁN'!Print_Area</vt:lpstr>
      <vt:lpstr>'DỰ TOÁN'!Print_Titles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2026-09-21T11:38:35Z</cp:lastPrinted>
  <dcterms:created xsi:type="dcterms:W3CDTF">2024-12-16T08:25:00Z</dcterms:created>
  <dcterms:modified xsi:type="dcterms:W3CDTF">2026-09-22T02:18:49Z</dcterms:modified>
</cp:coreProperties>
</file>